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>#REF!</definedName>
    <definedName name="_xlnm.Print_Titles" localSheetId="0">#REF!</definedName>
  </definedNames>
  <calcPr calcId="144525"/>
</workbook>
</file>

<file path=xl/sharedStrings.xml><?xml version="1.0" encoding="utf-8"?>
<sst xmlns="http://schemas.openxmlformats.org/spreadsheetml/2006/main" count="59" uniqueCount="54">
  <si>
    <t>附件</t>
  </si>
  <si>
    <t>2023年度中央和省级财政衔接推进乡村振兴补助资金项目（第二批）和县级财政衔接推进乡村振兴补助资金项目（第二批）安排表</t>
  </si>
  <si>
    <t>单位：万元</t>
  </si>
  <si>
    <t>序号</t>
  </si>
  <si>
    <t>项目名称</t>
  </si>
  <si>
    <t>主要建设内容</t>
  </si>
  <si>
    <t>总投入</t>
  </si>
  <si>
    <t>此次下达合计</t>
  </si>
  <si>
    <t>调整后项目资金情况</t>
  </si>
  <si>
    <t>业主单位</t>
  </si>
  <si>
    <t>中央资金</t>
  </si>
  <si>
    <t>省级资金</t>
  </si>
  <si>
    <t>县级第一批</t>
  </si>
  <si>
    <t>此次下达</t>
  </si>
  <si>
    <t>合计</t>
  </si>
  <si>
    <t>提前批</t>
  </si>
  <si>
    <t>一、政策保障合计</t>
  </si>
  <si>
    <t>“积分制、清单制+数字化”乡村治理项目（新增）</t>
  </si>
  <si>
    <r>
      <t>蓬莱镇吊脚楼村、榕桥村，隆盛镇青坪村、望龙村等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个村实施“积分制、清单制+数字化”乡村治理</t>
    </r>
  </si>
  <si>
    <t>县乡村振兴局</t>
  </si>
  <si>
    <t>支持脱贫人口（含监测帮扶对象）山洪灾害危险区责任人公益性岗位（戴帽下达）</t>
  </si>
  <si>
    <t>县水利局</t>
  </si>
  <si>
    <t>二、2023年新建项目</t>
  </si>
  <si>
    <t>农业产业合计</t>
  </si>
  <si>
    <t>蓬莱镇桅杆坝村农田水利建设项目</t>
  </si>
  <si>
    <r>
      <t>整理土地</t>
    </r>
    <r>
      <rPr>
        <sz val="10"/>
        <color rgb="FF000000"/>
        <rFont val="Times New Roman"/>
        <charset val="134"/>
      </rPr>
      <t>980</t>
    </r>
    <r>
      <rPr>
        <sz val="10"/>
        <color rgb="FF000000"/>
        <rFont val="宋体"/>
        <charset val="134"/>
      </rPr>
      <t>亩，新建提灌站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座及配套塘堰、渠系。</t>
    </r>
  </si>
  <si>
    <t>蓬莱镇</t>
  </si>
  <si>
    <t>粮油现代农业园区玉峰镇鲤鱼浸村基础设施建设改造提升项目</t>
  </si>
  <si>
    <r>
      <t>鲤鱼浸村改田</t>
    </r>
    <r>
      <rPr>
        <sz val="10"/>
        <color rgb="FF000000"/>
        <rFont val="Times New Roman"/>
        <charset val="134"/>
      </rPr>
      <t>83</t>
    </r>
    <r>
      <rPr>
        <sz val="10"/>
        <color rgb="FF000000"/>
        <rFont val="宋体"/>
        <charset val="134"/>
      </rPr>
      <t>亩、改土</t>
    </r>
    <r>
      <rPr>
        <sz val="10"/>
        <color rgb="FF000000"/>
        <rFont val="Times New Roman"/>
        <charset val="134"/>
      </rPr>
      <t>156</t>
    </r>
    <r>
      <rPr>
        <sz val="10"/>
        <color rgb="FF000000"/>
        <rFont val="宋体"/>
        <charset val="134"/>
      </rPr>
      <t>亩，新建渠系</t>
    </r>
    <r>
      <rPr>
        <sz val="10"/>
        <color rgb="FF000000"/>
        <rFont val="Times New Roman"/>
        <charset val="134"/>
      </rPr>
      <t>830</t>
    </r>
    <r>
      <rPr>
        <sz val="10"/>
        <color rgb="FF000000"/>
        <rFont val="宋体"/>
        <charset val="134"/>
      </rPr>
      <t>米、田坎网格硬化</t>
    </r>
    <r>
      <rPr>
        <sz val="10"/>
        <color rgb="FF000000"/>
        <rFont val="Times New Roman"/>
        <charset val="134"/>
      </rPr>
      <t>240</t>
    </r>
    <r>
      <rPr>
        <sz val="10"/>
        <color rgb="FF000000"/>
        <rFont val="宋体"/>
        <charset val="134"/>
      </rPr>
      <t>米、放水口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个、新建蓄水池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口、堰塘整治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口及上下坡道等附属工程</t>
    </r>
  </si>
  <si>
    <t>玉峰镇</t>
  </si>
  <si>
    <t>粮油现代农业园区玉峰镇方平沟村土壤改良建设项目</t>
  </si>
  <si>
    <t>土壤改良</t>
  </si>
  <si>
    <r>
      <t>卓筒井镇槐花村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组甜桃基地改造提升项目</t>
    </r>
  </si>
  <si>
    <r>
      <t>生产道路</t>
    </r>
    <r>
      <rPr>
        <sz val="10"/>
        <color rgb="FF000000"/>
        <rFont val="Times New Roman"/>
        <charset val="134"/>
      </rPr>
      <t>160</t>
    </r>
    <r>
      <rPr>
        <sz val="10"/>
        <color rgb="FF000000"/>
        <rFont val="宋体"/>
        <charset val="134"/>
      </rPr>
      <t>米，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米宽，增压泵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座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平方米，兑肥池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立方，购买水雾机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台，植保设备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台套，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吨地磅秤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台及相关附属设施。</t>
    </r>
  </si>
  <si>
    <t>卓筒井镇</t>
  </si>
  <si>
    <t>河边镇大豆玉米带状复合种植基地建设项目（前进村）</t>
  </si>
  <si>
    <r>
      <t>宜机化改造田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亩、土</t>
    </r>
    <r>
      <rPr>
        <sz val="10"/>
        <color rgb="FF000000"/>
        <rFont val="Times New Roman"/>
        <charset val="134"/>
      </rPr>
      <t>400</t>
    </r>
    <r>
      <rPr>
        <sz val="10"/>
        <color rgb="FF000000"/>
        <rFont val="宋体"/>
        <charset val="134"/>
      </rPr>
      <t>亩、新建生产便道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公里，整治堰塘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口，整治田间灌溉渠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公里</t>
    </r>
  </si>
  <si>
    <t>河边镇</t>
  </si>
  <si>
    <r>
      <t>天保镇木鱼新村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组基础设施建设项目</t>
    </r>
  </si>
  <si>
    <r>
      <t>生产道路</t>
    </r>
    <r>
      <rPr>
        <sz val="10"/>
        <color rgb="FF000000"/>
        <rFont val="Times New Roman"/>
        <charset val="134"/>
      </rPr>
      <t>700</t>
    </r>
    <r>
      <rPr>
        <sz val="10"/>
        <color rgb="FF000000"/>
        <rFont val="宋体"/>
        <charset val="134"/>
      </rPr>
      <t>米，田型调整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亩及相关配套设施</t>
    </r>
  </si>
  <si>
    <t>天保镇</t>
  </si>
  <si>
    <t>隆盛镇望龙村粮油烘干及基础设施建设项目</t>
  </si>
  <si>
    <r>
      <t>新建</t>
    </r>
    <r>
      <rPr>
        <sz val="10"/>
        <color rgb="FF000000"/>
        <rFont val="Times New Roman"/>
        <charset val="134"/>
      </rPr>
      <t>1200</t>
    </r>
    <r>
      <rPr>
        <sz val="10"/>
        <color rgb="FF000000"/>
        <rFont val="宋体"/>
        <charset val="134"/>
      </rPr>
      <t>平方米烘干房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处，配套建设设备，新建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米宽断头路</t>
    </r>
    <r>
      <rPr>
        <sz val="10"/>
        <color rgb="FF000000"/>
        <rFont val="Times New Roman"/>
        <charset val="134"/>
      </rPr>
      <t>0.26</t>
    </r>
    <r>
      <rPr>
        <sz val="10"/>
        <color rgb="FF000000"/>
        <rFont val="宋体"/>
        <charset val="134"/>
      </rPr>
      <t>公里</t>
    </r>
  </si>
  <si>
    <t>隆盛镇</t>
  </si>
  <si>
    <r>
      <t>大英县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年农业产业发展项目（短平快）</t>
    </r>
  </si>
  <si>
    <t>县农业农村局</t>
  </si>
  <si>
    <t>玉峰粮油园区数字化建设（玉峰镇星宿村）</t>
  </si>
  <si>
    <r>
      <t>农业数字化管理系统建设、服务面积</t>
    </r>
    <r>
      <rPr>
        <sz val="10"/>
        <color rgb="FF000000"/>
        <rFont val="Times New Roman"/>
        <charset val="134"/>
      </rPr>
      <t>5000</t>
    </r>
    <r>
      <rPr>
        <sz val="10"/>
        <color rgb="FF000000"/>
        <rFont val="宋体"/>
        <charset val="134"/>
      </rPr>
      <t>亩，主要包括基地可视化监控、智能农事管理、大田基地管理，气象管理、土壤墒情、病虫害监测等。</t>
    </r>
  </si>
  <si>
    <t>蓬莱镇红林村、蒙子桥村、盘龙村农田水利基础设施改造提升项目</t>
  </si>
  <si>
    <r>
      <t>土地平整工程</t>
    </r>
    <r>
      <rPr>
        <sz val="10"/>
        <color rgb="FF000000"/>
        <rFont val="Times New Roman"/>
        <charset val="134"/>
      </rPr>
      <t>752.31</t>
    </r>
    <r>
      <rPr>
        <sz val="10"/>
        <color rgb="FF000000"/>
        <rFont val="宋体"/>
        <charset val="134"/>
      </rPr>
      <t>亩；灌溉与排水工程新建排灌渠</t>
    </r>
    <r>
      <rPr>
        <sz val="10"/>
        <color rgb="FF000000"/>
        <rFont val="Times New Roman"/>
        <charset val="134"/>
      </rPr>
      <t>1326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;</t>
    </r>
    <r>
      <rPr>
        <sz val="10"/>
        <color rgb="FF000000"/>
        <rFont val="宋体"/>
        <charset val="134"/>
      </rPr>
      <t>新建蓄水池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座；新建囤水田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口；新建</t>
    </r>
    <r>
      <rPr>
        <sz val="10"/>
        <color rgb="FF000000"/>
        <rFont val="Times New Roman"/>
        <charset val="134"/>
      </rPr>
      <t>1.0</t>
    </r>
    <r>
      <rPr>
        <sz val="10"/>
        <color rgb="FF000000"/>
        <rFont val="宋体"/>
        <charset val="134"/>
      </rPr>
      <t>米宽产业道路</t>
    </r>
    <r>
      <rPr>
        <sz val="10"/>
        <color rgb="FF000000"/>
        <rFont val="Times New Roman"/>
        <charset val="134"/>
      </rPr>
      <t>468</t>
    </r>
    <r>
      <rPr>
        <sz val="10"/>
        <color rgb="FF000000"/>
        <rFont val="宋体"/>
        <charset val="134"/>
      </rPr>
      <t>米；新建硬化下田坡道</t>
    </r>
    <r>
      <rPr>
        <sz val="10"/>
        <color rgb="FF000000"/>
        <rFont val="Times New Roman"/>
        <charset val="134"/>
      </rPr>
      <t>34</t>
    </r>
    <r>
      <rPr>
        <sz val="10"/>
        <color rgb="FF000000"/>
        <rFont val="宋体"/>
        <charset val="134"/>
      </rPr>
      <t>处。</t>
    </r>
  </si>
  <si>
    <t>扶持发展新型农村集体经济项目（新增）</t>
  </si>
  <si>
    <t>12个村新型农村集体经济建设</t>
  </si>
  <si>
    <t>2022年度乡村振兴重点帮扶优秀村激励（榕桥村）戴帽下达</t>
  </si>
  <si>
    <t>维修渠系3公里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</si>
</sst>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horizontal="justify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40"/>
  <sheetViews>
    <sheetView tabSelected="1" workbookViewId="0">
      <pane ySplit="2" topLeftCell="A15" activePane="bottomLeft" state="frozen"/>
      <selection/>
      <selection pane="bottomLeft" activeCell="M12" sqref="M12"/>
    </sheetView>
  </sheetViews>
  <sheetFormatPr defaultColWidth="9" defaultRowHeight="13.5" customHeight="1"/>
  <cols>
    <col min="1" max="1" width="7" style="1" customWidth="1"/>
    <col min="2" max="2" width="36.3333333333333" style="1" customWidth="1"/>
    <col min="3" max="3" width="47.45" style="1" customWidth="1"/>
    <col min="4" max="4" width="13.2833333333333" style="1" customWidth="1"/>
    <col min="5" max="5" width="11.6" style="6" customWidth="1"/>
    <col min="6" max="6" width="9.66666666666667" style="1" customWidth="1"/>
    <col min="7" max="7" width="9.33333333333333" style="1" customWidth="1"/>
    <col min="8" max="8" width="11.1666666666667" style="1" customWidth="1"/>
    <col min="9" max="9" width="12.1666666666667" style="1" customWidth="1"/>
    <col min="10" max="10" width="11.8333333333333" style="1" customWidth="1"/>
    <col min="11" max="11" width="8.83333333333333" style="1" customWidth="1"/>
    <col min="12" max="12" width="10.8333333333333" style="1" customWidth="1"/>
    <col min="13" max="13" width="9.33333333333333" style="1" customWidth="1"/>
    <col min="14" max="14" width="10.775" style="7" customWidth="1"/>
    <col min="15" max="39" width="9" style="1"/>
  </cols>
  <sheetData>
    <row r="1" ht="32" customHeight="1" spans="1:1">
      <c r="A1" s="8" t="s">
        <v>0</v>
      </c>
    </row>
    <row r="2" s="1" customFormat="1" ht="46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21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0" t="s">
        <v>2</v>
      </c>
      <c r="N3" s="30"/>
    </row>
    <row r="4" s="2" customFormat="1" ht="23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2"/>
      <c r="H4" s="12"/>
      <c r="I4" s="12"/>
      <c r="J4" s="12"/>
      <c r="K4" s="12"/>
      <c r="L4" s="12"/>
      <c r="M4" s="31"/>
      <c r="N4" s="10" t="s">
        <v>9</v>
      </c>
    </row>
    <row r="5" s="2" customFormat="1" ht="22" customHeight="1" spans="1:14">
      <c r="A5" s="10"/>
      <c r="B5" s="10"/>
      <c r="C5" s="10"/>
      <c r="D5" s="10"/>
      <c r="E5" s="13"/>
      <c r="F5" s="14" t="s">
        <v>10</v>
      </c>
      <c r="G5" s="10"/>
      <c r="H5" s="10"/>
      <c r="I5" s="10" t="s">
        <v>11</v>
      </c>
      <c r="J5" s="10"/>
      <c r="K5" s="10"/>
      <c r="L5" s="11" t="s">
        <v>12</v>
      </c>
      <c r="M5" s="32" t="s">
        <v>13</v>
      </c>
      <c r="N5" s="10"/>
    </row>
    <row r="6" s="2" customFormat="1" ht="19" customHeight="1" spans="1:14">
      <c r="A6" s="10"/>
      <c r="B6" s="10"/>
      <c r="C6" s="10"/>
      <c r="D6" s="10"/>
      <c r="E6" s="15"/>
      <c r="F6" s="14" t="s">
        <v>14</v>
      </c>
      <c r="G6" s="10" t="s">
        <v>15</v>
      </c>
      <c r="H6" s="10" t="s">
        <v>13</v>
      </c>
      <c r="I6" s="10" t="s">
        <v>14</v>
      </c>
      <c r="J6" s="10" t="s">
        <v>15</v>
      </c>
      <c r="K6" s="10" t="s">
        <v>13</v>
      </c>
      <c r="L6" s="15"/>
      <c r="M6" s="33"/>
      <c r="N6" s="10"/>
    </row>
    <row r="7" s="1" customFormat="1" ht="22" customHeight="1" spans="1:14">
      <c r="A7" s="16" t="s">
        <v>14</v>
      </c>
      <c r="B7" s="16"/>
      <c r="C7" s="16"/>
      <c r="D7" s="17">
        <f>D8+D11</f>
        <v>2580.5</v>
      </c>
      <c r="E7" s="17">
        <f>H7+K7+M7</f>
        <v>1731</v>
      </c>
      <c r="F7" s="17">
        <f t="shared" ref="F7:M7" si="0">F8+F11</f>
        <v>1769</v>
      </c>
      <c r="G7" s="17">
        <f t="shared" si="0"/>
        <v>155</v>
      </c>
      <c r="H7" s="17">
        <f t="shared" si="0"/>
        <v>1614</v>
      </c>
      <c r="I7" s="17">
        <f t="shared" si="0"/>
        <v>401</v>
      </c>
      <c r="J7" s="17">
        <f t="shared" si="0"/>
        <v>341</v>
      </c>
      <c r="K7" s="17">
        <f t="shared" si="0"/>
        <v>72</v>
      </c>
      <c r="L7" s="17">
        <f t="shared" si="0"/>
        <v>2.5</v>
      </c>
      <c r="M7" s="17">
        <f t="shared" si="0"/>
        <v>45</v>
      </c>
      <c r="N7" s="17"/>
    </row>
    <row r="8" s="3" customFormat="1" ht="22" customHeight="1" spans="1:14">
      <c r="A8" s="16" t="s">
        <v>16</v>
      </c>
      <c r="B8" s="16"/>
      <c r="C8" s="16"/>
      <c r="D8" s="18">
        <f t="shared" ref="D8:M8" si="1">D9+D10</f>
        <v>59.5</v>
      </c>
      <c r="E8" s="17">
        <f t="shared" ref="E8:E24" si="2">H8+K8+M8</f>
        <v>57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12</v>
      </c>
      <c r="L8" s="18">
        <f t="shared" si="1"/>
        <v>2.5</v>
      </c>
      <c r="M8" s="18">
        <f t="shared" si="1"/>
        <v>45</v>
      </c>
      <c r="N8" s="18"/>
    </row>
    <row r="9" s="4" customFormat="1" ht="39" customHeight="1" spans="1:39">
      <c r="A9" s="19">
        <v>1</v>
      </c>
      <c r="B9" s="20" t="s">
        <v>17</v>
      </c>
      <c r="C9" s="21" t="s">
        <v>18</v>
      </c>
      <c r="D9" s="17">
        <v>47.5</v>
      </c>
      <c r="E9" s="17">
        <f t="shared" si="2"/>
        <v>45</v>
      </c>
      <c r="F9" s="17"/>
      <c r="G9" s="17"/>
      <c r="H9" s="22"/>
      <c r="I9" s="22"/>
      <c r="J9" s="22"/>
      <c r="K9" s="22"/>
      <c r="L9" s="22">
        <v>2.5</v>
      </c>
      <c r="M9" s="22">
        <v>45</v>
      </c>
      <c r="N9" s="34" t="s">
        <v>19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="4" customFormat="1" ht="38.25" customHeight="1" spans="1:39">
      <c r="A10" s="19">
        <v>2</v>
      </c>
      <c r="B10" s="20" t="s">
        <v>20</v>
      </c>
      <c r="C10" s="21"/>
      <c r="D10" s="17">
        <v>12</v>
      </c>
      <c r="E10" s="17">
        <f t="shared" si="2"/>
        <v>12</v>
      </c>
      <c r="F10" s="17"/>
      <c r="G10" s="17"/>
      <c r="H10" s="22"/>
      <c r="I10" s="22"/>
      <c r="J10" s="22"/>
      <c r="K10" s="22">
        <v>12</v>
      </c>
      <c r="L10" s="22"/>
      <c r="M10" s="22"/>
      <c r="N10" s="34" t="s">
        <v>21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="5" customFormat="1" ht="22" customHeight="1" spans="1:14">
      <c r="A11" s="16" t="s">
        <v>22</v>
      </c>
      <c r="B11" s="16"/>
      <c r="C11" s="16"/>
      <c r="D11" s="18">
        <f>D12</f>
        <v>2521</v>
      </c>
      <c r="E11" s="17">
        <f t="shared" si="2"/>
        <v>1674</v>
      </c>
      <c r="F11" s="18">
        <f t="shared" ref="F11:M11" si="3">F12</f>
        <v>1769</v>
      </c>
      <c r="G11" s="18">
        <f t="shared" si="3"/>
        <v>155</v>
      </c>
      <c r="H11" s="18">
        <f t="shared" si="3"/>
        <v>1614</v>
      </c>
      <c r="I11" s="18">
        <f t="shared" si="3"/>
        <v>401</v>
      </c>
      <c r="J11" s="18">
        <f t="shared" si="3"/>
        <v>341</v>
      </c>
      <c r="K11" s="18">
        <f t="shared" si="3"/>
        <v>60</v>
      </c>
      <c r="L11" s="18">
        <f t="shared" si="3"/>
        <v>0</v>
      </c>
      <c r="M11" s="18">
        <f t="shared" si="3"/>
        <v>0</v>
      </c>
      <c r="N11" s="35"/>
    </row>
    <row r="12" s="5" customFormat="1" ht="22" customHeight="1" spans="1:14">
      <c r="A12" s="16" t="s">
        <v>23</v>
      </c>
      <c r="B12" s="16"/>
      <c r="C12" s="16"/>
      <c r="D12" s="17">
        <f>SUM(D13:D24)</f>
        <v>2521</v>
      </c>
      <c r="E12" s="17">
        <f t="shared" si="2"/>
        <v>1674</v>
      </c>
      <c r="F12" s="17">
        <f t="shared" ref="F12:F22" si="4">SUM(G12:H12)</f>
        <v>1769</v>
      </c>
      <c r="G12" s="17">
        <f>SUM(G13:G22)</f>
        <v>155</v>
      </c>
      <c r="H12" s="17">
        <f>SUM(H13:H23)</f>
        <v>1614</v>
      </c>
      <c r="I12" s="17">
        <f t="shared" ref="I12:I22" si="5">SUM(J12:K12)</f>
        <v>401</v>
      </c>
      <c r="J12" s="17">
        <f>SUM(J13:J22)</f>
        <v>341</v>
      </c>
      <c r="K12" s="17">
        <f>SUM(K13:K24)</f>
        <v>60</v>
      </c>
      <c r="L12" s="17">
        <f>SUM(L13:L22)</f>
        <v>0</v>
      </c>
      <c r="M12" s="17"/>
      <c r="N12" s="18"/>
    </row>
    <row r="13" s="5" customFormat="1" ht="26.25" customHeight="1" spans="1:14">
      <c r="A13" s="19">
        <v>3</v>
      </c>
      <c r="B13" s="20" t="s">
        <v>24</v>
      </c>
      <c r="C13" s="21" t="s">
        <v>25</v>
      </c>
      <c r="D13" s="17">
        <v>255</v>
      </c>
      <c r="E13" s="17">
        <f t="shared" si="2"/>
        <v>178</v>
      </c>
      <c r="F13" s="17">
        <f t="shared" si="4"/>
        <v>178</v>
      </c>
      <c r="G13" s="19"/>
      <c r="H13" s="22">
        <v>178</v>
      </c>
      <c r="I13" s="18">
        <f t="shared" si="5"/>
        <v>0</v>
      </c>
      <c r="J13" s="19">
        <v>0</v>
      </c>
      <c r="K13" s="22"/>
      <c r="L13" s="35">
        <v>0</v>
      </c>
      <c r="M13" s="35"/>
      <c r="N13" s="35" t="s">
        <v>26</v>
      </c>
    </row>
    <row r="14" s="5" customFormat="1" ht="52" customHeight="1" spans="1:14">
      <c r="A14" s="19">
        <v>4</v>
      </c>
      <c r="B14" s="20" t="s">
        <v>27</v>
      </c>
      <c r="C14" s="21" t="s">
        <v>28</v>
      </c>
      <c r="D14" s="17">
        <v>80</v>
      </c>
      <c r="E14" s="17">
        <f t="shared" si="2"/>
        <v>16</v>
      </c>
      <c r="F14" s="17">
        <f t="shared" si="4"/>
        <v>56</v>
      </c>
      <c r="G14" s="19">
        <v>40</v>
      </c>
      <c r="H14" s="22">
        <v>16</v>
      </c>
      <c r="I14" s="18">
        <f t="shared" si="5"/>
        <v>0</v>
      </c>
      <c r="J14" s="19">
        <v>0</v>
      </c>
      <c r="K14" s="22"/>
      <c r="L14" s="22"/>
      <c r="M14" s="22"/>
      <c r="N14" s="35" t="s">
        <v>29</v>
      </c>
    </row>
    <row r="15" s="5" customFormat="1" ht="25.5" customHeight="1" spans="1:14">
      <c r="A15" s="19">
        <v>5</v>
      </c>
      <c r="B15" s="20" t="s">
        <v>30</v>
      </c>
      <c r="C15" s="21" t="s">
        <v>31</v>
      </c>
      <c r="D15" s="17">
        <v>30</v>
      </c>
      <c r="E15" s="17">
        <f t="shared" si="2"/>
        <v>6</v>
      </c>
      <c r="F15" s="17">
        <f t="shared" si="4"/>
        <v>21</v>
      </c>
      <c r="G15" s="19">
        <v>15</v>
      </c>
      <c r="H15" s="22">
        <v>6</v>
      </c>
      <c r="I15" s="18">
        <f t="shared" si="5"/>
        <v>0</v>
      </c>
      <c r="J15" s="19">
        <v>0</v>
      </c>
      <c r="K15" s="22"/>
      <c r="L15" s="22">
        <v>0</v>
      </c>
      <c r="M15" s="22"/>
      <c r="N15" s="35"/>
    </row>
    <row r="16" s="5" customFormat="1" ht="43" customHeight="1" spans="1:14">
      <c r="A16" s="19">
        <v>6</v>
      </c>
      <c r="B16" s="20" t="s">
        <v>32</v>
      </c>
      <c r="C16" s="21" t="s">
        <v>33</v>
      </c>
      <c r="D16" s="17">
        <v>30</v>
      </c>
      <c r="E16" s="17">
        <f t="shared" si="2"/>
        <v>11</v>
      </c>
      <c r="F16" s="17">
        <f t="shared" si="4"/>
        <v>21</v>
      </c>
      <c r="G16" s="19">
        <v>10</v>
      </c>
      <c r="H16" s="22">
        <v>11</v>
      </c>
      <c r="I16" s="18">
        <f t="shared" si="5"/>
        <v>0</v>
      </c>
      <c r="J16" s="19">
        <v>0</v>
      </c>
      <c r="K16" s="22"/>
      <c r="L16" s="22">
        <v>0</v>
      </c>
      <c r="M16" s="22"/>
      <c r="N16" s="35" t="s">
        <v>34</v>
      </c>
    </row>
    <row r="17" s="5" customFormat="1" ht="43" customHeight="1" spans="1:14">
      <c r="A17" s="19">
        <v>7</v>
      </c>
      <c r="B17" s="20" t="s">
        <v>35</v>
      </c>
      <c r="C17" s="21" t="s">
        <v>36</v>
      </c>
      <c r="D17" s="17">
        <v>240</v>
      </c>
      <c r="E17" s="17">
        <f t="shared" si="2"/>
        <v>78</v>
      </c>
      <c r="F17" s="17">
        <f t="shared" si="4"/>
        <v>78</v>
      </c>
      <c r="G17" s="19"/>
      <c r="H17" s="22">
        <v>78</v>
      </c>
      <c r="I17" s="18">
        <f t="shared" si="5"/>
        <v>90</v>
      </c>
      <c r="J17" s="19">
        <v>90</v>
      </c>
      <c r="K17" s="22"/>
      <c r="L17" s="22">
        <v>0</v>
      </c>
      <c r="M17" s="22"/>
      <c r="N17" s="35" t="s">
        <v>37</v>
      </c>
    </row>
    <row r="18" s="5" customFormat="1" ht="38" customHeight="1" spans="1:14">
      <c r="A18" s="19">
        <v>8</v>
      </c>
      <c r="B18" s="20" t="s">
        <v>38</v>
      </c>
      <c r="C18" s="21" t="s">
        <v>39</v>
      </c>
      <c r="D18" s="17">
        <v>60</v>
      </c>
      <c r="E18" s="17">
        <f t="shared" si="2"/>
        <v>12</v>
      </c>
      <c r="F18" s="17">
        <f t="shared" si="4"/>
        <v>42</v>
      </c>
      <c r="G18" s="19">
        <v>30</v>
      </c>
      <c r="H18" s="22">
        <v>12</v>
      </c>
      <c r="I18" s="18">
        <f t="shared" si="5"/>
        <v>0</v>
      </c>
      <c r="J18" s="19">
        <v>0</v>
      </c>
      <c r="K18" s="22"/>
      <c r="L18" s="22">
        <v>0</v>
      </c>
      <c r="M18" s="22"/>
      <c r="N18" s="35" t="s">
        <v>40</v>
      </c>
    </row>
    <row r="19" s="5" customFormat="1" ht="39" customHeight="1" spans="1:14">
      <c r="A19" s="19">
        <v>9</v>
      </c>
      <c r="B19" s="20" t="s">
        <v>41</v>
      </c>
      <c r="C19" s="21" t="s">
        <v>42</v>
      </c>
      <c r="D19" s="17">
        <v>96</v>
      </c>
      <c r="E19" s="17">
        <f t="shared" si="2"/>
        <v>29</v>
      </c>
      <c r="F19" s="17">
        <f t="shared" si="4"/>
        <v>49</v>
      </c>
      <c r="G19" s="19">
        <v>20</v>
      </c>
      <c r="H19" s="22">
        <v>29</v>
      </c>
      <c r="I19" s="18">
        <f t="shared" si="5"/>
        <v>18</v>
      </c>
      <c r="J19" s="19">
        <v>18</v>
      </c>
      <c r="K19" s="22"/>
      <c r="L19" s="22">
        <v>0</v>
      </c>
      <c r="M19" s="22"/>
      <c r="N19" s="35" t="s">
        <v>43</v>
      </c>
    </row>
    <row r="20" s="5" customFormat="1" ht="26.25" customHeight="1" spans="1:14">
      <c r="A20" s="19">
        <v>10</v>
      </c>
      <c r="B20" s="20" t="s">
        <v>44</v>
      </c>
      <c r="C20" s="23"/>
      <c r="D20" s="17">
        <v>400</v>
      </c>
      <c r="E20" s="17">
        <f t="shared" si="2"/>
        <v>200</v>
      </c>
      <c r="F20" s="17">
        <f t="shared" si="4"/>
        <v>200</v>
      </c>
      <c r="G20" s="19"/>
      <c r="H20" s="22">
        <v>200</v>
      </c>
      <c r="I20" s="18">
        <f t="shared" si="5"/>
        <v>200</v>
      </c>
      <c r="J20" s="19">
        <v>200</v>
      </c>
      <c r="K20" s="22"/>
      <c r="L20" s="22">
        <v>0</v>
      </c>
      <c r="M20" s="22"/>
      <c r="N20" s="35" t="s">
        <v>45</v>
      </c>
    </row>
    <row r="21" s="5" customFormat="1" ht="49" customHeight="1" spans="1:14">
      <c r="A21" s="19">
        <v>11</v>
      </c>
      <c r="B21" s="20" t="s">
        <v>46</v>
      </c>
      <c r="C21" s="21" t="s">
        <v>47</v>
      </c>
      <c r="D21" s="17">
        <v>150</v>
      </c>
      <c r="E21" s="17">
        <f t="shared" si="2"/>
        <v>65</v>
      </c>
      <c r="F21" s="17">
        <f t="shared" si="4"/>
        <v>105</v>
      </c>
      <c r="G21" s="19">
        <v>40</v>
      </c>
      <c r="H21" s="22">
        <v>65</v>
      </c>
      <c r="I21" s="18">
        <f t="shared" si="5"/>
        <v>0</v>
      </c>
      <c r="J21" s="19">
        <v>0</v>
      </c>
      <c r="K21" s="22"/>
      <c r="L21" s="22">
        <v>0</v>
      </c>
      <c r="M21" s="22"/>
      <c r="N21" s="35"/>
    </row>
    <row r="22" s="5" customFormat="1" ht="48" customHeight="1" spans="1:14">
      <c r="A22" s="19">
        <v>12</v>
      </c>
      <c r="B22" s="20" t="s">
        <v>48</v>
      </c>
      <c r="C22" s="21" t="s">
        <v>49</v>
      </c>
      <c r="D22" s="17">
        <v>280</v>
      </c>
      <c r="E22" s="17">
        <f t="shared" si="2"/>
        <v>179</v>
      </c>
      <c r="F22" s="17">
        <f t="shared" si="4"/>
        <v>179</v>
      </c>
      <c r="G22" s="19"/>
      <c r="H22" s="22">
        <v>179</v>
      </c>
      <c r="I22" s="18">
        <f t="shared" si="5"/>
        <v>33</v>
      </c>
      <c r="J22" s="19">
        <v>33</v>
      </c>
      <c r="K22" s="22"/>
      <c r="L22" s="22">
        <v>0</v>
      </c>
      <c r="M22" s="22"/>
      <c r="N22" s="35"/>
    </row>
    <row r="23" s="5" customFormat="1" ht="30" customHeight="1" spans="1:14">
      <c r="A23" s="19">
        <v>13</v>
      </c>
      <c r="B23" s="20" t="s">
        <v>50</v>
      </c>
      <c r="C23" s="24" t="s">
        <v>51</v>
      </c>
      <c r="D23" s="17">
        <v>840</v>
      </c>
      <c r="E23" s="17">
        <f t="shared" si="2"/>
        <v>840</v>
      </c>
      <c r="F23" s="17">
        <v>840</v>
      </c>
      <c r="G23" s="19"/>
      <c r="H23" s="22">
        <v>840</v>
      </c>
      <c r="I23" s="18"/>
      <c r="J23" s="19"/>
      <c r="K23" s="22"/>
      <c r="L23" s="22"/>
      <c r="M23" s="22"/>
      <c r="N23" s="35"/>
    </row>
    <row r="24" s="5" customFormat="1" ht="38" customHeight="1" spans="1:14">
      <c r="A24" s="19">
        <v>14</v>
      </c>
      <c r="B24" s="20" t="s">
        <v>52</v>
      </c>
      <c r="C24" s="24" t="s">
        <v>53</v>
      </c>
      <c r="D24" s="17">
        <v>60</v>
      </c>
      <c r="E24" s="17">
        <f t="shared" si="2"/>
        <v>60</v>
      </c>
      <c r="F24" s="17"/>
      <c r="G24" s="19"/>
      <c r="H24" s="22"/>
      <c r="I24" s="18"/>
      <c r="J24" s="19"/>
      <c r="K24" s="22">
        <v>60</v>
      </c>
      <c r="L24" s="22"/>
      <c r="M24" s="22"/>
      <c r="N24" s="35"/>
    </row>
    <row r="25" s="1" customFormat="1" customHeight="1" spans="1:14">
      <c r="A25" s="25"/>
      <c r="B25" s="26"/>
      <c r="C25" s="26"/>
      <c r="D25" s="7"/>
      <c r="E25" s="27"/>
      <c r="F25" s="28"/>
      <c r="G25" s="28"/>
      <c r="H25" s="29"/>
      <c r="I25" s="36"/>
      <c r="J25" s="7"/>
      <c r="K25" s="29"/>
      <c r="L25" s="7"/>
      <c r="M25" s="29"/>
      <c r="N25" s="30"/>
    </row>
    <row r="26" s="1" customFormat="1" customHeight="1" spans="1:14">
      <c r="A26" s="25"/>
      <c r="B26" s="26"/>
      <c r="C26" s="26"/>
      <c r="D26" s="7"/>
      <c r="E26" s="27"/>
      <c r="F26" s="28"/>
      <c r="G26" s="28"/>
      <c r="H26" s="29"/>
      <c r="I26" s="36"/>
      <c r="J26" s="7"/>
      <c r="K26" s="29"/>
      <c r="L26" s="7"/>
      <c r="M26" s="29"/>
      <c r="N26" s="30"/>
    </row>
    <row r="27" s="1" customFormat="1" customHeight="1" spans="1:14">
      <c r="A27" s="25"/>
      <c r="B27" s="26"/>
      <c r="C27" s="26"/>
      <c r="D27" s="7"/>
      <c r="E27" s="27"/>
      <c r="F27" s="28"/>
      <c r="G27" s="28"/>
      <c r="H27" s="29"/>
      <c r="I27" s="36"/>
      <c r="J27" s="7"/>
      <c r="K27" s="29"/>
      <c r="L27" s="7"/>
      <c r="M27" s="29"/>
      <c r="N27" s="30"/>
    </row>
    <row r="28" s="1" customFormat="1" customHeight="1" spans="1:14">
      <c r="A28" s="25"/>
      <c r="B28" s="26"/>
      <c r="C28" s="26"/>
      <c r="D28" s="7"/>
      <c r="E28" s="27"/>
      <c r="F28" s="28"/>
      <c r="G28" s="28"/>
      <c r="H28" s="29"/>
      <c r="I28" s="36"/>
      <c r="J28" s="7"/>
      <c r="K28" s="29"/>
      <c r="L28" s="7"/>
      <c r="M28" s="29"/>
      <c r="N28" s="30"/>
    </row>
    <row r="29" s="1" customFormat="1" customHeight="1" spans="1:14">
      <c r="A29" s="25"/>
      <c r="B29" s="26"/>
      <c r="C29" s="26"/>
      <c r="D29" s="7"/>
      <c r="E29" s="27"/>
      <c r="F29" s="28"/>
      <c r="G29" s="28"/>
      <c r="H29" s="29"/>
      <c r="I29" s="36"/>
      <c r="J29" s="7"/>
      <c r="K29" s="29"/>
      <c r="L29" s="7"/>
      <c r="M29" s="29"/>
      <c r="N29" s="30"/>
    </row>
    <row r="30" s="1" customFormat="1" customHeight="1" spans="1:14">
      <c r="A30" s="25"/>
      <c r="B30" s="26"/>
      <c r="C30" s="26"/>
      <c r="D30" s="7"/>
      <c r="E30" s="27"/>
      <c r="F30" s="28"/>
      <c r="G30" s="28"/>
      <c r="H30" s="29"/>
      <c r="I30" s="36"/>
      <c r="J30" s="7"/>
      <c r="K30" s="29"/>
      <c r="L30" s="7"/>
      <c r="M30" s="29"/>
      <c r="N30" s="30"/>
    </row>
    <row r="31" s="1" customFormat="1" customHeight="1" spans="1:14">
      <c r="A31" s="25"/>
      <c r="B31" s="26"/>
      <c r="C31" s="26"/>
      <c r="D31" s="7"/>
      <c r="E31" s="27"/>
      <c r="F31" s="28"/>
      <c r="G31" s="28"/>
      <c r="H31" s="29"/>
      <c r="I31" s="36"/>
      <c r="J31" s="7"/>
      <c r="K31" s="29"/>
      <c r="L31" s="7"/>
      <c r="M31" s="29"/>
      <c r="N31" s="30"/>
    </row>
    <row r="32" s="1" customFormat="1" customHeight="1" spans="1:14">
      <c r="A32" s="25"/>
      <c r="B32" s="26"/>
      <c r="C32" s="26"/>
      <c r="D32" s="7"/>
      <c r="E32" s="27"/>
      <c r="F32" s="28"/>
      <c r="G32" s="28"/>
      <c r="H32" s="29"/>
      <c r="I32" s="36"/>
      <c r="J32" s="7"/>
      <c r="K32" s="29"/>
      <c r="L32" s="7"/>
      <c r="M32" s="29"/>
      <c r="N32" s="30"/>
    </row>
    <row r="33" s="1" customFormat="1" ht="132" customHeight="1" spans="5:14">
      <c r="E33" s="6"/>
      <c r="N33" s="7"/>
    </row>
    <row r="34" s="1" customFormat="1" ht="132" customHeight="1" spans="5:14">
      <c r="E34" s="6"/>
      <c r="N34" s="7"/>
    </row>
    <row r="35" s="1" customFormat="1" ht="132" customHeight="1" spans="5:14">
      <c r="E35" s="6"/>
      <c r="N35" s="7"/>
    </row>
    <row r="36" s="1" customFormat="1" ht="132" customHeight="1" spans="5:14">
      <c r="E36" s="6"/>
      <c r="N36" s="7"/>
    </row>
    <row r="37" s="1" customFormat="1" ht="132" customHeight="1" spans="5:14">
      <c r="E37" s="6"/>
      <c r="N37" s="7"/>
    </row>
    <row r="38" s="1" customFormat="1" ht="132" customHeight="1" spans="5:14">
      <c r="E38" s="6"/>
      <c r="N38" s="7"/>
    </row>
    <row r="39" s="1" customFormat="1" ht="132" customHeight="1" spans="5:14">
      <c r="E39" s="6"/>
      <c r="N39" s="7"/>
    </row>
    <row r="40" s="1" customFormat="1" ht="132" customHeight="1" spans="5:14">
      <c r="E40" s="6"/>
      <c r="N40" s="7"/>
    </row>
  </sheetData>
  <mergeCells count="19">
    <mergeCell ref="A2:N2"/>
    <mergeCell ref="M3:N3"/>
    <mergeCell ref="F4:M4"/>
    <mergeCell ref="F5:H5"/>
    <mergeCell ref="I5:K5"/>
    <mergeCell ref="A7:C7"/>
    <mergeCell ref="A8:C8"/>
    <mergeCell ref="A11:C11"/>
    <mergeCell ref="A12:C12"/>
    <mergeCell ref="A4:A6"/>
    <mergeCell ref="B4:B6"/>
    <mergeCell ref="C4:C6"/>
    <mergeCell ref="D4:D6"/>
    <mergeCell ref="E4:E6"/>
    <mergeCell ref="L5:L6"/>
    <mergeCell ref="M5:M6"/>
    <mergeCell ref="N4:N6"/>
    <mergeCell ref="N14:N15"/>
    <mergeCell ref="N20:N24"/>
  </mergeCells>
  <pageMargins left="0.7" right="0.7" top="0.75" bottom="0.590277777777778" header="0.3" footer="0.3"/>
  <pageSetup paperSize="8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Only  Y</cp:lastModifiedBy>
  <dcterms:created xsi:type="dcterms:W3CDTF">2006-09-16T00:00:00Z</dcterms:created>
  <dcterms:modified xsi:type="dcterms:W3CDTF">2023-07-18T00:44:17Z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46767957D0E742F58797D58BBCE25186_12</vt:lpwstr>
  </property>
  <property fmtid="{D5CDD505-2E9C-101B-9397-08002B2CF9AE}" pid="3" name="KSOProductBuildVer">
    <vt:lpwstr>2052-12.1.0.15120</vt:lpwstr>
  </property>
</Properties>
</file>