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Table 1" sheetId="1" r:id="rId1"/>
  </sheets>
  <definedNames>
    <definedName name="_xlnm._FilterDatabase" localSheetId="0" hidden="1">'Table 1'!$E$15:$E$16</definedName>
  </definedNames>
  <calcPr calcId="144525" iterate="1" iterateCount="100" iterateDelta="0.001"/>
</workbook>
</file>

<file path=xl/sharedStrings.xml><?xml version="1.0" encoding="utf-8"?>
<sst xmlns="http://schemas.openxmlformats.org/spreadsheetml/2006/main" count="29" uniqueCount="29">
  <si>
    <t>2023年大英县政府性基金预算支出决算表</t>
  </si>
  <si>
    <t>单位：万元，%</t>
  </si>
  <si>
    <t>预  算  科  目</t>
  </si>
  <si>
    <t>年初预算数</t>
  </si>
  <si>
    <t>调整预算数</t>
  </si>
  <si>
    <t>决算数</t>
  </si>
  <si>
    <t>为预算</t>
  </si>
  <si>
    <t>为上年决算</t>
  </si>
  <si>
    <t>一、文化旅游体育与传媒支出</t>
  </si>
  <si>
    <t xml:space="preserve">  其中：国家电影事业发展专项资金及对应专项债务收入安排的支出</t>
  </si>
  <si>
    <t>二、社会保障和就业支出</t>
  </si>
  <si>
    <t xml:space="preserve">  其中：大中型水库移民后期扶持基金支出</t>
  </si>
  <si>
    <t>三、城乡社区支出</t>
  </si>
  <si>
    <t xml:space="preserve">  其中：国有土地使用权出让收入及对应专项债务收入安排的支出</t>
  </si>
  <si>
    <t xml:space="preserve">        国有土地收益基金及对应专项债务收入安排的支出</t>
  </si>
  <si>
    <t xml:space="preserve">        农业土地开发资金及对应专项债务收入安排的支出</t>
  </si>
  <si>
    <t xml:space="preserve">        城市基础设施配套费及对应专项债务收入安排的支出</t>
  </si>
  <si>
    <t xml:space="preserve">        棚户区改造专项债券收入安排的支出</t>
  </si>
  <si>
    <t>四、农林水支出</t>
  </si>
  <si>
    <t xml:space="preserve">  其中：大中型水库库区基金及对应专项债务收入安排的支出</t>
  </si>
  <si>
    <t xml:space="preserve">        国家重大水利工程建设基金及对应专项债务收入安排的支出</t>
  </si>
  <si>
    <t>五、其他支出</t>
  </si>
  <si>
    <t xml:space="preserve">  其中：其他政府性基金及对应专项债务收入安排的支出</t>
  </si>
  <si>
    <t xml:space="preserve">        彩票公益金及对应专项债务收入安排的支出</t>
  </si>
  <si>
    <t>六、债务付息支出</t>
  </si>
  <si>
    <t xml:space="preserve">  其中：地方政府专项债务付息支出</t>
  </si>
  <si>
    <t>七、债务发行费用</t>
  </si>
  <si>
    <t xml:space="preserve">  其中：地方政府专项债务发行费用支出</t>
  </si>
  <si>
    <t>政府性基金支出合计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</si>
</sst>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0_ "/>
  </numFmts>
  <fonts count="40">
    <font>
      <sz val="10"/>
      <color rgb="FF000000"/>
      <name val="Times New Roman"/>
      <charset val="204"/>
    </font>
    <font>
      <b/>
      <sz val="10"/>
      <color rgb="FF000000"/>
      <name val="Times New Roman"/>
      <charset val="204"/>
    </font>
    <font>
      <b/>
      <sz val="20"/>
      <name val="宋体"/>
      <charset val="134"/>
    </font>
    <font>
      <sz val="12"/>
      <name val="宋体"/>
      <charset val="134"/>
    </font>
    <font>
      <b/>
      <sz val="12"/>
      <name val="宋体"/>
      <charset val="134"/>
    </font>
    <font>
      <b/>
      <sz val="12"/>
      <color rgb="FF000000"/>
      <name val="宋体"/>
      <charset val="204"/>
      <scheme val="minor"/>
    </font>
    <font>
      <b/>
      <sz val="12"/>
      <color rgb="FF000000"/>
      <name val="宋体"/>
      <charset val="134"/>
      <scheme val="minor"/>
    </font>
    <font>
      <sz val="12"/>
      <color rgb="FF000000"/>
      <name val="宋体"/>
      <charset val="204"/>
    </font>
    <font>
      <sz val="11"/>
      <color rgb="FF000000"/>
      <name val="宋体"/>
      <charset val="204"/>
    </font>
    <font>
      <sz val="12"/>
      <color rgb="FF000000"/>
      <name val="宋体"/>
      <charset val="204"/>
      <scheme val="minor"/>
    </font>
    <font>
      <sz val="12"/>
      <color rgb="FF000000"/>
      <name val="宋体"/>
      <charset val="134"/>
      <scheme val="minor"/>
    </font>
    <font>
      <b/>
      <sz val="12"/>
      <name val="宋体"/>
      <charset val="204"/>
    </font>
    <font>
      <b/>
      <sz val="11"/>
      <name val="宋体"/>
      <charset val="204"/>
    </font>
    <font>
      <b/>
      <sz val="12"/>
      <name val="宋体"/>
      <charset val="204"/>
      <scheme val="minor"/>
    </font>
    <font>
      <sz val="12"/>
      <name val="宋体"/>
      <charset val="204"/>
    </font>
    <font>
      <sz val="11"/>
      <name val="宋体"/>
      <charset val="204"/>
    </font>
    <font>
      <sz val="12"/>
      <name val="宋体"/>
      <charset val="204"/>
      <scheme val="minor"/>
    </font>
    <font>
      <sz val="12"/>
      <name val="宋体"/>
      <charset val="134"/>
      <scheme val="minor"/>
    </font>
    <font>
      <b/>
      <sz val="11"/>
      <name val="宋体"/>
      <charset val="134"/>
    </font>
    <font>
      <b/>
      <sz val="12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/>
    <xf numFmtId="42" fontId="21" fillId="0" borderId="0" applyFont="0" applyFill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9" fillId="16" borderId="4" applyNumberFormat="0" applyAlignment="0" applyProtection="0">
      <alignment vertical="center"/>
    </xf>
    <xf numFmtId="44" fontId="21" fillId="0" borderId="0" applyFont="0" applyFill="0" applyBorder="0" applyAlignment="0" applyProtection="0">
      <alignment vertical="center"/>
    </xf>
    <xf numFmtId="41" fontId="21" fillId="0" borderId="0" applyFont="0" applyFill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43" fontId="21" fillId="0" borderId="0" applyFont="0" applyFill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9" fontId="21" fillId="0" borderId="0" applyFon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21" fillId="3" borderId="2" applyNumberFormat="0" applyFont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2" fillId="0" borderId="6" applyNumberFormat="0" applyFill="0" applyAlignment="0" applyProtection="0">
      <alignment vertical="center"/>
    </xf>
    <xf numFmtId="0" fontId="37" fillId="0" borderId="6" applyNumberFormat="0" applyFill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4" fillId="0" borderId="8" applyNumberFormat="0" applyFill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39" fillId="19" borderId="9" applyNumberFormat="0" applyAlignment="0" applyProtection="0">
      <alignment vertical="center"/>
    </xf>
    <xf numFmtId="0" fontId="30" fillId="19" borderId="4" applyNumberFormat="0" applyAlignment="0" applyProtection="0">
      <alignment vertical="center"/>
    </xf>
    <xf numFmtId="0" fontId="26" fillId="10" borderId="3" applyNumberFormat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31" fillId="0" borderId="5" applyNumberFormat="0" applyFill="0" applyAlignment="0" applyProtection="0">
      <alignment vertical="center"/>
    </xf>
    <xf numFmtId="0" fontId="36" fillId="0" borderId="7" applyNumberFormat="0" applyFill="0" applyAlignment="0" applyProtection="0">
      <alignment vertical="center"/>
    </xf>
    <xf numFmtId="0" fontId="38" fillId="29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7" fillId="33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3" fillId="4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</cellStyleXfs>
  <cellXfs count="30">
    <xf numFmtId="0" fontId="0" fillId="0" borderId="0" xfId="0" applyFill="1" applyBorder="1" applyAlignment="1">
      <alignment horizontal="left" vertical="top"/>
    </xf>
    <xf numFmtId="0" fontId="1" fillId="0" borderId="0" xfId="0" applyFont="1" applyFill="1" applyBorder="1" applyAlignment="1">
      <alignment horizontal="left" vertical="top"/>
    </xf>
    <xf numFmtId="176" fontId="0" fillId="0" borderId="0" xfId="0" applyNumberFormat="1" applyFill="1" applyBorder="1" applyAlignment="1">
      <alignment horizontal="left" vertical="top"/>
    </xf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right" vertical="top" wrapText="1"/>
    </xf>
    <xf numFmtId="0" fontId="4" fillId="0" borderId="1" xfId="0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right" vertical="center" wrapText="1"/>
    </xf>
    <xf numFmtId="176" fontId="5" fillId="2" borderId="1" xfId="0" applyNumberFormat="1" applyFont="1" applyFill="1" applyBorder="1" applyAlignment="1">
      <alignment horizontal="right" vertical="center"/>
    </xf>
    <xf numFmtId="176" fontId="6" fillId="0" borderId="1" xfId="0" applyNumberFormat="1" applyFont="1" applyFill="1" applyBorder="1" applyAlignment="1">
      <alignment horizontal="right" vertical="center" shrinkToFit="1"/>
    </xf>
    <xf numFmtId="0" fontId="7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right" vertical="center"/>
    </xf>
    <xf numFmtId="176" fontId="9" fillId="2" borderId="1" xfId="0" applyNumberFormat="1" applyFont="1" applyFill="1" applyBorder="1" applyAlignment="1">
      <alignment horizontal="right" vertical="center"/>
    </xf>
    <xf numFmtId="176" fontId="10" fillId="0" borderId="1" xfId="0" applyNumberFormat="1" applyFont="1" applyFill="1" applyBorder="1" applyAlignment="1">
      <alignment horizontal="right" vertical="center" shrinkToFit="1"/>
    </xf>
    <xf numFmtId="0" fontId="11" fillId="0" borderId="1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right" vertical="center"/>
    </xf>
    <xf numFmtId="176" fontId="13" fillId="2" borderId="1" xfId="0" applyNumberFormat="1" applyFont="1" applyFill="1" applyBorder="1" applyAlignment="1">
      <alignment horizontal="right" vertical="center"/>
    </xf>
    <xf numFmtId="0" fontId="14" fillId="0" borderId="1" xfId="0" applyFont="1" applyBorder="1" applyAlignment="1">
      <alignment horizontal="left" vertical="center" wrapText="1"/>
    </xf>
    <xf numFmtId="0" fontId="15" fillId="0" borderId="1" xfId="0" applyFont="1" applyBorder="1" applyAlignment="1">
      <alignment horizontal="right" vertical="center"/>
    </xf>
    <xf numFmtId="176" fontId="16" fillId="2" borderId="1" xfId="0" applyNumberFormat="1" applyFont="1" applyFill="1" applyBorder="1" applyAlignment="1">
      <alignment horizontal="right" vertical="center"/>
    </xf>
    <xf numFmtId="0" fontId="15" fillId="0" borderId="1" xfId="0" applyFont="1" applyBorder="1" applyAlignment="1">
      <alignment horizontal="right" vertical="center" wrapText="1"/>
    </xf>
    <xf numFmtId="0" fontId="16" fillId="2" borderId="1" xfId="0" applyFont="1" applyFill="1" applyBorder="1" applyAlignment="1">
      <alignment horizontal="right" vertical="center"/>
    </xf>
    <xf numFmtId="0" fontId="16" fillId="0" borderId="1" xfId="0" applyFont="1" applyBorder="1" applyAlignment="1">
      <alignment horizontal="right" vertical="center"/>
    </xf>
    <xf numFmtId="0" fontId="13" fillId="0" borderId="1" xfId="0" applyFont="1" applyBorder="1" applyAlignment="1">
      <alignment horizontal="right" vertical="center"/>
    </xf>
    <xf numFmtId="0" fontId="3" fillId="0" borderId="1" xfId="0" applyFont="1" applyFill="1" applyBorder="1" applyAlignment="1">
      <alignment horizontal="left" vertical="top" wrapText="1"/>
    </xf>
    <xf numFmtId="0" fontId="16" fillId="0" borderId="1" xfId="0" applyFont="1" applyFill="1" applyBorder="1" applyAlignment="1">
      <alignment horizontal="right" vertical="center" wrapText="1"/>
    </xf>
    <xf numFmtId="1" fontId="17" fillId="0" borderId="1" xfId="0" applyNumberFormat="1" applyFont="1" applyFill="1" applyBorder="1" applyAlignment="1">
      <alignment horizontal="right" vertical="center" shrinkToFit="1"/>
    </xf>
    <xf numFmtId="0" fontId="18" fillId="0" borderId="1" xfId="0" applyFont="1" applyFill="1" applyBorder="1" applyAlignment="1">
      <alignment horizontal="center" vertical="center" wrapText="1"/>
    </xf>
    <xf numFmtId="1" fontId="19" fillId="0" borderId="1" xfId="0" applyNumberFormat="1" applyFont="1" applyFill="1" applyBorder="1" applyAlignment="1">
      <alignment horizontal="right" vertical="center" shrinkToFi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25"/>
  <sheetViews>
    <sheetView tabSelected="1" view="pageBreakPreview" zoomScaleNormal="100" zoomScaleSheetLayoutView="100" topLeftCell="A10" workbookViewId="0">
      <selection activeCell="I7" sqref="I7"/>
    </sheetView>
  </sheetViews>
  <sheetFormatPr defaultColWidth="9" defaultRowHeight="12.75" outlineLevelCol="5"/>
  <cols>
    <col min="1" max="1" width="73.3333333333333" customWidth="1"/>
    <col min="2" max="4" width="10.8333333333333" customWidth="1"/>
    <col min="5" max="5" width="12.6666666666667" style="2" customWidth="1"/>
    <col min="6" max="6" width="16" style="2" customWidth="1"/>
  </cols>
  <sheetData>
    <row r="1" ht="29" customHeight="1" spans="1:6">
      <c r="A1" s="3" t="s">
        <v>0</v>
      </c>
      <c r="B1" s="3"/>
      <c r="C1" s="3"/>
      <c r="D1" s="3"/>
      <c r="E1" s="3"/>
      <c r="F1" s="3"/>
    </row>
    <row r="2" ht="18" customHeight="1" spans="1:6">
      <c r="A2" s="4" t="s">
        <v>1</v>
      </c>
      <c r="B2" s="4"/>
      <c r="C2" s="4"/>
      <c r="D2" s="4"/>
      <c r="E2" s="4"/>
      <c r="F2" s="4"/>
    </row>
    <row r="3" ht="34.25" customHeight="1" spans="1:6">
      <c r="A3" s="5" t="s">
        <v>2</v>
      </c>
      <c r="B3" s="5" t="s">
        <v>3</v>
      </c>
      <c r="C3" s="5" t="s">
        <v>4</v>
      </c>
      <c r="D3" s="5" t="s">
        <v>5</v>
      </c>
      <c r="E3" s="6" t="s">
        <v>6</v>
      </c>
      <c r="F3" s="6" t="s">
        <v>7</v>
      </c>
    </row>
    <row r="4" ht="34.25" customHeight="1" spans="1:6">
      <c r="A4" s="7" t="s">
        <v>8</v>
      </c>
      <c r="B4" s="8">
        <f>SUM(B5)</f>
        <v>10</v>
      </c>
      <c r="C4" s="8">
        <f>SUM(C5)</f>
        <v>62</v>
      </c>
      <c r="D4" s="8">
        <f>SUM(D5)</f>
        <v>10</v>
      </c>
      <c r="E4" s="9">
        <f>D4/C4*100</f>
        <v>16.1290322580645</v>
      </c>
      <c r="F4" s="10">
        <v>13.3333333333333</v>
      </c>
    </row>
    <row r="5" ht="34.25" customHeight="1" spans="1:6">
      <c r="A5" s="11" t="s">
        <v>9</v>
      </c>
      <c r="B5" s="12">
        <v>10</v>
      </c>
      <c r="C5" s="12">
        <v>62</v>
      </c>
      <c r="D5" s="12">
        <v>10</v>
      </c>
      <c r="E5" s="13">
        <v>16.13</v>
      </c>
      <c r="F5" s="14">
        <v>13.3333333333333</v>
      </c>
    </row>
    <row r="6" s="1" customFormat="1" ht="34.25" customHeight="1" spans="1:6">
      <c r="A6" s="15" t="s">
        <v>10</v>
      </c>
      <c r="B6" s="16">
        <f>SUM(B7)</f>
        <v>994</v>
      </c>
      <c r="C6" s="16">
        <f>SUM(C7)</f>
        <v>3140</v>
      </c>
      <c r="D6" s="16">
        <f>SUM(D7)</f>
        <v>2322</v>
      </c>
      <c r="E6" s="17">
        <f>D6/C6*100</f>
        <v>73.9490445859873</v>
      </c>
      <c r="F6" s="10">
        <v>89.7564746810978</v>
      </c>
    </row>
    <row r="7" ht="34.25" customHeight="1" spans="1:6">
      <c r="A7" s="18" t="s">
        <v>11</v>
      </c>
      <c r="B7" s="19">
        <v>994</v>
      </c>
      <c r="C7" s="19">
        <v>3140</v>
      </c>
      <c r="D7" s="19">
        <v>2322</v>
      </c>
      <c r="E7" s="20">
        <v>73.95</v>
      </c>
      <c r="F7" s="14">
        <v>89.7564746810978</v>
      </c>
    </row>
    <row r="8" s="1" customFormat="1" ht="34.25" customHeight="1" spans="1:6">
      <c r="A8" s="15" t="s">
        <v>12</v>
      </c>
      <c r="B8" s="16">
        <f>SUM(B9:B13)</f>
        <v>116529</v>
      </c>
      <c r="C8" s="16">
        <f>SUM(C9:C13)</f>
        <v>201296</v>
      </c>
      <c r="D8" s="16">
        <f>SUM(D9:D13)</f>
        <v>197176</v>
      </c>
      <c r="E8" s="17">
        <f>D8/C8*100</f>
        <v>97.9532628566887</v>
      </c>
      <c r="F8" s="10">
        <v>65.2058599821423</v>
      </c>
    </row>
    <row r="9" ht="34.25" customHeight="1" spans="1:6">
      <c r="A9" s="18" t="s">
        <v>13</v>
      </c>
      <c r="B9" s="21">
        <v>112371</v>
      </c>
      <c r="C9" s="21">
        <v>176082</v>
      </c>
      <c r="D9" s="21">
        <v>171962</v>
      </c>
      <c r="E9" s="20">
        <v>96.52</v>
      </c>
      <c r="F9" s="14">
        <v>69.356295878035</v>
      </c>
    </row>
    <row r="10" ht="34.25" customHeight="1" spans="1:6">
      <c r="A10" s="18" t="s">
        <v>14</v>
      </c>
      <c r="B10" s="19">
        <v>3000</v>
      </c>
      <c r="C10" s="19">
        <v>3000</v>
      </c>
      <c r="D10" s="19">
        <v>3000</v>
      </c>
      <c r="E10" s="20">
        <v>0</v>
      </c>
      <c r="F10" s="14">
        <v>100</v>
      </c>
    </row>
    <row r="11" ht="34.25" customHeight="1" spans="1:6">
      <c r="A11" s="18" t="s">
        <v>15</v>
      </c>
      <c r="B11" s="22">
        <v>158</v>
      </c>
      <c r="C11" s="22">
        <v>305</v>
      </c>
      <c r="D11" s="22">
        <v>305</v>
      </c>
      <c r="E11" s="20">
        <v>100</v>
      </c>
      <c r="F11" s="14">
        <v>71.2616822429907</v>
      </c>
    </row>
    <row r="12" ht="34.25" customHeight="1" spans="1:6">
      <c r="A12" s="18" t="s">
        <v>16</v>
      </c>
      <c r="B12" s="22">
        <v>1000</v>
      </c>
      <c r="C12" s="22">
        <v>909</v>
      </c>
      <c r="D12" s="22">
        <v>909</v>
      </c>
      <c r="E12" s="20">
        <v>50.25</v>
      </c>
      <c r="F12" s="14">
        <v>40.9090909090909</v>
      </c>
    </row>
    <row r="13" ht="34.25" customHeight="1" spans="1:6">
      <c r="A13" s="18" t="s">
        <v>17</v>
      </c>
      <c r="B13" s="23"/>
      <c r="C13" s="23">
        <v>21000</v>
      </c>
      <c r="D13" s="19">
        <v>21000</v>
      </c>
      <c r="E13" s="20">
        <v>100</v>
      </c>
      <c r="F13" s="14">
        <v>43.0327868852459</v>
      </c>
    </row>
    <row r="14" s="1" customFormat="1" ht="34.25" customHeight="1" spans="1:6">
      <c r="A14" s="15" t="s">
        <v>18</v>
      </c>
      <c r="B14" s="24">
        <f>SUM(B15:B16)</f>
        <v>850</v>
      </c>
      <c r="C14" s="24">
        <f>SUM(C15:C16)</f>
        <v>3178</v>
      </c>
      <c r="D14" s="24">
        <f>SUM(D15:D16)</f>
        <v>901</v>
      </c>
      <c r="E14" s="17">
        <f>D14/C14*100</f>
        <v>28.351164254248</v>
      </c>
      <c r="F14" s="10">
        <v>92.6954732510288</v>
      </c>
    </row>
    <row r="15" ht="34.25" customHeight="1" spans="1:6">
      <c r="A15" s="18" t="s">
        <v>19</v>
      </c>
      <c r="B15" s="19">
        <v>837</v>
      </c>
      <c r="C15" s="19">
        <v>3082</v>
      </c>
      <c r="D15" s="19">
        <v>871</v>
      </c>
      <c r="E15" s="20">
        <v>28.26</v>
      </c>
      <c r="F15" s="14">
        <v>107.002457002457</v>
      </c>
    </row>
    <row r="16" ht="34.25" customHeight="1" spans="1:6">
      <c r="A16" s="18" t="s">
        <v>20</v>
      </c>
      <c r="B16" s="19">
        <v>13</v>
      </c>
      <c r="C16" s="19">
        <v>96</v>
      </c>
      <c r="D16" s="19">
        <v>30</v>
      </c>
      <c r="E16" s="20">
        <v>31.25</v>
      </c>
      <c r="F16" s="14">
        <v>18.9873417721519</v>
      </c>
    </row>
    <row r="17" s="1" customFormat="1" ht="34.25" customHeight="1" spans="1:6">
      <c r="A17" s="15" t="s">
        <v>21</v>
      </c>
      <c r="B17" s="16">
        <f>SUM(B18:B19)</f>
        <v>742</v>
      </c>
      <c r="C17" s="16">
        <f>SUM(C18:C19)</f>
        <v>118188</v>
      </c>
      <c r="D17" s="16">
        <f>SUM(D18:D19)</f>
        <v>107917</v>
      </c>
      <c r="E17" s="17">
        <f>D17/C17*100</f>
        <v>91.3096084204826</v>
      </c>
      <c r="F17" s="10">
        <v>105.772981661717</v>
      </c>
    </row>
    <row r="18" ht="34.25" customHeight="1" spans="1:6">
      <c r="A18" s="18" t="s">
        <v>22</v>
      </c>
      <c r="B18" s="19"/>
      <c r="C18" s="19">
        <v>115062</v>
      </c>
      <c r="D18" s="19">
        <v>106005</v>
      </c>
      <c r="E18" s="20">
        <v>94.56</v>
      </c>
      <c r="F18" s="14">
        <v>104.930511561609</v>
      </c>
    </row>
    <row r="19" ht="34.25" customHeight="1" spans="1:6">
      <c r="A19" s="18" t="s">
        <v>23</v>
      </c>
      <c r="B19" s="19">
        <v>742</v>
      </c>
      <c r="C19" s="19">
        <v>3126</v>
      </c>
      <c r="D19" s="19">
        <v>1912</v>
      </c>
      <c r="E19" s="20">
        <v>61.7</v>
      </c>
      <c r="F19" s="14">
        <v>190.628115653041</v>
      </c>
    </row>
    <row r="20" s="1" customFormat="1" ht="34.25" customHeight="1" spans="1:6">
      <c r="A20" s="15" t="s">
        <v>24</v>
      </c>
      <c r="B20" s="16">
        <f>SUM(B21)</f>
        <v>17276</v>
      </c>
      <c r="C20" s="16">
        <f>SUM(C21)</f>
        <v>18196</v>
      </c>
      <c r="D20" s="16">
        <f>SUM(D21)</f>
        <v>18196</v>
      </c>
      <c r="E20" s="17">
        <f>D20/C20*100</f>
        <v>100</v>
      </c>
      <c r="F20" s="10">
        <v>126.00235440759</v>
      </c>
    </row>
    <row r="21" ht="34.25" customHeight="1" spans="1:6">
      <c r="A21" s="18" t="s">
        <v>25</v>
      </c>
      <c r="B21" s="19">
        <v>17276</v>
      </c>
      <c r="C21" s="19">
        <v>18196</v>
      </c>
      <c r="D21" s="19">
        <v>18196</v>
      </c>
      <c r="E21" s="20">
        <v>100</v>
      </c>
      <c r="F21" s="14">
        <v>126.00235440759</v>
      </c>
    </row>
    <row r="22" s="1" customFormat="1" ht="34.25" customHeight="1" spans="1:6">
      <c r="A22" s="15" t="s">
        <v>26</v>
      </c>
      <c r="B22" s="16"/>
      <c r="C22" s="16">
        <f>SUM(C23)</f>
        <v>126</v>
      </c>
      <c r="D22" s="16">
        <f>SUM(D23)</f>
        <v>126</v>
      </c>
      <c r="E22" s="17">
        <f>D22/C22*100</f>
        <v>100</v>
      </c>
      <c r="F22" s="10">
        <v>92.6470588235294</v>
      </c>
    </row>
    <row r="23" ht="34.25" customHeight="1" spans="1:6">
      <c r="A23" s="18" t="s">
        <v>27</v>
      </c>
      <c r="B23" s="19"/>
      <c r="C23" s="19">
        <v>126</v>
      </c>
      <c r="D23" s="19">
        <v>126</v>
      </c>
      <c r="E23" s="20">
        <v>100</v>
      </c>
      <c r="F23" s="14">
        <v>92.6470588235294</v>
      </c>
    </row>
    <row r="24" ht="34.25" customHeight="1" spans="1:6">
      <c r="A24" s="25"/>
      <c r="B24" s="26"/>
      <c r="C24" s="27"/>
      <c r="D24" s="27"/>
      <c r="E24" s="20"/>
      <c r="F24" s="14"/>
    </row>
    <row r="25" ht="34.25" customHeight="1" spans="1:6">
      <c r="A25" s="28" t="s">
        <v>28</v>
      </c>
      <c r="B25" s="29">
        <f>B4+B6+B8+B14+B17+B20+B22</f>
        <v>136401</v>
      </c>
      <c r="C25" s="29">
        <f>C4+C6+C8+C14+C17+C20+C22</f>
        <v>344186</v>
      </c>
      <c r="D25" s="29">
        <f>D4+D6+D8+D14+D17+D20+D22</f>
        <v>326648</v>
      </c>
      <c r="E25" s="17">
        <f>D25/C25*100</f>
        <v>94.9044993114188</v>
      </c>
      <c r="F25" s="10">
        <v>77.2897205107092</v>
      </c>
    </row>
  </sheetData>
  <mergeCells count="2">
    <mergeCell ref="A1:F1"/>
    <mergeCell ref="A2:F2"/>
  </mergeCells>
  <pageMargins left="0.7" right="0.7" top="0.75" bottom="0.75" header="0.3" footer="0.3"/>
  <pageSetup paperSize="9" scale="72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Table 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2021-08-11T08:37:00Z</dcterms:created>
  <dcterms:modified xsi:type="dcterms:W3CDTF">2024-08-12T02:57:41Z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19AD27CC5F2642DA879CDBDD81C6D54B</vt:lpwstr>
  </property>
  <property fmtid="{D5CDD505-2E9C-101B-9397-08002B2CF9AE}" pid="3" name="KSOProductBuildVer">
    <vt:lpwstr>2052-11.1.0.9912</vt:lpwstr>
  </property>
  <property fmtid="{D5CDD505-2E9C-101B-9397-08002B2CF9AE}" pid="4" name="KSOReadingLayout">
    <vt:bool>true</vt:bool>
  </property>
</Properties>
</file>