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1" sheetId="3" r:id="rId2"/>
  </sheets>
  <definedNames>
    <definedName name="_xlnm._FilterDatabase" localSheetId="0" hidden="1">Sheet2!$A$3:$W$74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<sst xmlns="http://schemas.openxmlformats.org/spreadsheetml/2006/main" count="413" uniqueCount="246">
  <si>
    <t xml:space="preserve">    附件:</t>
  </si>
  <si>
    <t>2024年下半年大英县事业单位公开考试招聘工作人员体检结果及进入聘用考察人员名单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</si>
  <si>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</si>
  <si>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</si>
  <si>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</si>
  <si>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</si>
  <si>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</si>
  <si>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</si>
  <si>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</si>
  <si>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</si>
  <si>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</si>
  <si>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</si>
  <si>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</si>
  <si>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</si>
  <si>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</si>
  <si>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</si>
  <si>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</si>
  <si>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笔试折合成绩</t>
  </si>
  <si>
    <t>面试成绩</t>
  </si>
  <si>
    <t>面试折合成绩</t>
  </si>
  <si>
    <t>考试总成绩</t>
  </si>
  <si>
    <t>排名</t>
  </si>
  <si>
    <t>体检结果</t>
  </si>
  <si>
    <t>是否进入聘用考察</t>
  </si>
  <si>
    <t>备注</t>
  </si>
  <si>
    <t>大英县公安局</t>
  </si>
  <si>
    <t>大英县机动车检验监管中心</t>
  </si>
  <si>
    <t>不限</t>
  </si>
  <si>
    <t>陈慧玲</t>
  </si>
  <si>
    <t>2411080303218</t>
  </si>
  <si>
    <t>59.5</t>
  </si>
  <si>
    <t>合格</t>
  </si>
  <si>
    <t>是</t>
  </si>
  <si>
    <t>余金珉</t>
  </si>
  <si>
    <t>2411080303312</t>
  </si>
  <si>
    <t>48.0</t>
  </si>
  <si>
    <t>大英县住房和城乡建设局</t>
  </si>
  <si>
    <t>大英县住房保障中心</t>
  </si>
  <si>
    <t>本科：土木、水利与交通工程专业、工程管理专业、城市水系统工程专业；研究生：土木工程类</t>
  </si>
  <si>
    <t>张梦娜</t>
  </si>
  <si>
    <t>2411080303512</t>
  </si>
  <si>
    <t>75.5</t>
  </si>
  <si>
    <t/>
  </si>
  <si>
    <t>大英县城镇供排水管理所</t>
  </si>
  <si>
    <t>李亚静</t>
  </si>
  <si>
    <t>2411080303818</t>
  </si>
  <si>
    <t>73.0</t>
  </si>
  <si>
    <t>本科：汉语言文学专业、汉语言专业、秘书学专业；研究生：汉语言文字学专业</t>
  </si>
  <si>
    <t>魏樰</t>
  </si>
  <si>
    <t>2411080400228</t>
  </si>
  <si>
    <t>大英县自然资源和规划局</t>
  </si>
  <si>
    <t>大英县城乡规划编制研究中心</t>
  </si>
  <si>
    <t>本科：会计学专业、财务管理专业、审计学专业；研究生：不限</t>
  </si>
  <si>
    <t>刘自然</t>
  </si>
  <si>
    <t>2411080400416</t>
  </si>
  <si>
    <t>58.0</t>
  </si>
  <si>
    <t>本科：汉语言文学专业、汉语言专业、应用语言学专业；研究生：不限</t>
  </si>
  <si>
    <t>尹雪</t>
  </si>
  <si>
    <t>2411080400812</t>
  </si>
  <si>
    <t>80.0</t>
  </si>
  <si>
    <t>大英县城区林业工作站</t>
  </si>
  <si>
    <t>本科：林学专业、园林专业、森林保护专业、智慧林业专业；研究生：林学类</t>
  </si>
  <si>
    <t>齐思义</t>
  </si>
  <si>
    <t>2411080400821</t>
  </si>
  <si>
    <t>65.5</t>
  </si>
  <si>
    <t>大英县回马镇自然资源和规划所</t>
  </si>
  <si>
    <t>农依琳</t>
  </si>
  <si>
    <t>2411080400929</t>
  </si>
  <si>
    <t>66.0</t>
  </si>
  <si>
    <t>本科：建筑学专业、风景园林专业、人居环境科学与技术专业；研究生：建筑学类、风景园林专业</t>
  </si>
  <si>
    <t>姚廷慧</t>
  </si>
  <si>
    <t>2411080401114</t>
  </si>
  <si>
    <t>71.5</t>
  </si>
  <si>
    <t>大英县农业农村局</t>
  </si>
  <si>
    <t>大英县回马镇畜牧兽医站</t>
  </si>
  <si>
    <t>大专：畜牧兽医专业、动物防疫与检疫专业、动物营养与饲料专业；本科：动物医学专业动物科学专业</t>
  </si>
  <si>
    <t>唐梦韩</t>
  </si>
  <si>
    <t>2411080401327</t>
  </si>
  <si>
    <t>徐菁懋</t>
  </si>
  <si>
    <t>2411080401408</t>
  </si>
  <si>
    <t>55.5</t>
  </si>
  <si>
    <t>大英县河边镇人民政府</t>
  </si>
  <si>
    <t>大英县河边镇便民服务中心</t>
  </si>
  <si>
    <t>大专：工程造价专业、建设工程管理专业、村镇建设与管理专业 本科：工程造价专业、工程管理专业、人力资源管理专业</t>
  </si>
  <si>
    <t>刘强</t>
  </si>
  <si>
    <t>2411080401828</t>
  </si>
  <si>
    <t>68.5</t>
  </si>
  <si>
    <t>大英县卓筒井镇人民政府</t>
  </si>
  <si>
    <t>大英县卓筒井镇便民服务中心</t>
  </si>
  <si>
    <t>大专：电子商务专业、行政管理专业、现代农业技术专业、；本科：电子商务专业、行政管理专业、农学专业</t>
  </si>
  <si>
    <t>谭学智</t>
  </si>
  <si>
    <t>2411080402328</t>
  </si>
  <si>
    <t>72.0</t>
  </si>
  <si>
    <t>大英县教育和体育局</t>
  </si>
  <si>
    <t>大英县学生资助管理中心</t>
  </si>
  <si>
    <t>本科：汉语言文学专业、汉语言专业、汉语国际教育专业
研究生：汉语言文字学专业、中国语言文学专业</t>
  </si>
  <si>
    <t>邱丽萍</t>
  </si>
  <si>
    <t>2411080402414</t>
  </si>
  <si>
    <t>79.0</t>
  </si>
  <si>
    <t>县城及乡镇初中</t>
  </si>
  <si>
    <t>本科：汉语言文学专业、汉语言专业、汉语国际教育专业
研究生：学科教学（语文）专业</t>
  </si>
  <si>
    <t>黄坤翔</t>
  </si>
  <si>
    <t>1151080200416</t>
  </si>
  <si>
    <t>黄山</t>
  </si>
  <si>
    <t>1151080200730</t>
  </si>
  <si>
    <t>屈天真</t>
  </si>
  <si>
    <t>1151080200907</t>
  </si>
  <si>
    <t>放弃</t>
  </si>
  <si>
    <t>王锐丽</t>
  </si>
  <si>
    <t>1151080200403</t>
  </si>
  <si>
    <t>吴霞</t>
  </si>
  <si>
    <t>1151080200904</t>
  </si>
  <si>
    <t>余春霞</t>
  </si>
  <si>
    <t>1151080200812</t>
  </si>
  <si>
    <t>递补进入</t>
  </si>
  <si>
    <t>本科：数学与应用数学专业、
信息与计算科学专业
研究生：学科教学（数学）专业</t>
  </si>
  <si>
    <t>严青青</t>
  </si>
  <si>
    <t>1151080201122</t>
  </si>
  <si>
    <t>陈彬</t>
  </si>
  <si>
    <t>1151080201019</t>
  </si>
  <si>
    <t>段燚</t>
  </si>
  <si>
    <t>1151080201015</t>
  </si>
  <si>
    <t>王琬霞</t>
  </si>
  <si>
    <t>1151080201102</t>
  </si>
  <si>
    <t>蒲仕潇</t>
  </si>
  <si>
    <t>1151080201123</t>
  </si>
  <si>
    <t>林晓颖</t>
  </si>
  <si>
    <t>1151080200913</t>
  </si>
  <si>
    <t>乡镇初中</t>
  </si>
  <si>
    <t>本科：音乐教育专业、音乐学专业、音乐表演专业
研究生：学科教学（音乐）专业</t>
  </si>
  <si>
    <t>邓锦秀</t>
  </si>
  <si>
    <t>1151080201702</t>
  </si>
  <si>
    <t>李育林</t>
  </si>
  <si>
    <t>1151080201230</t>
  </si>
  <si>
    <t>县城及乡镇小学一</t>
  </si>
  <si>
    <t>本科：汉语言文学专业、汉语言专业、汉语国际教育专业、小学教育专业
研究生：学科教学（语文）专业</t>
  </si>
  <si>
    <t>钱曾安</t>
  </si>
  <si>
    <t>1151080202624</t>
  </si>
  <si>
    <t>王露洁</t>
  </si>
  <si>
    <t>1151080202628</t>
  </si>
  <si>
    <t>熊芮</t>
  </si>
  <si>
    <t>1151080201811</t>
  </si>
  <si>
    <t>冉红薇</t>
  </si>
  <si>
    <t>1151080202511</t>
  </si>
  <si>
    <t>郭海东</t>
  </si>
  <si>
    <t>1151080202319</t>
  </si>
  <si>
    <t>蒋敏</t>
  </si>
  <si>
    <t>1151080202529</t>
  </si>
  <si>
    <t>沈茂雅</t>
  </si>
  <si>
    <t>1151080201923</t>
  </si>
  <si>
    <t>卫博智</t>
  </si>
  <si>
    <t>1151080202016</t>
  </si>
  <si>
    <t>刘娟</t>
  </si>
  <si>
    <t>1151080202604</t>
  </si>
  <si>
    <t>县城及乡镇小学二</t>
  </si>
  <si>
    <t>屈小倩</t>
  </si>
  <si>
    <t>1151080203004</t>
  </si>
  <si>
    <t>王成</t>
  </si>
  <si>
    <t>1151080203326</t>
  </si>
  <si>
    <t>尹丽萍</t>
  </si>
  <si>
    <t>1151080203604</t>
  </si>
  <si>
    <t>葛炼</t>
  </si>
  <si>
    <t>1151080203516</t>
  </si>
  <si>
    <t>唐朝怡</t>
  </si>
  <si>
    <t>1151080203602</t>
  </si>
  <si>
    <t>冯会琴</t>
  </si>
  <si>
    <t>1151080203405</t>
  </si>
  <si>
    <t>谢億</t>
  </si>
  <si>
    <t>1151080203411</t>
  </si>
  <si>
    <t>龙帅</t>
  </si>
  <si>
    <t>1151080203005</t>
  </si>
  <si>
    <t>杜楠</t>
  </si>
  <si>
    <t>1151080203311</t>
  </si>
  <si>
    <t>县城及乡镇小学</t>
  </si>
  <si>
    <t>本科：数学与应用数学专业、
信息与计算科学专业、小学教育专业
研究生：学科教学（数学）专业</t>
  </si>
  <si>
    <t>代宇星</t>
  </si>
  <si>
    <t>1151080203903</t>
  </si>
  <si>
    <t>郭泳君</t>
  </si>
  <si>
    <t>1151080203716</t>
  </si>
  <si>
    <t>杨雨蝶</t>
  </si>
  <si>
    <t>1151080204114</t>
  </si>
  <si>
    <t>邹颖</t>
  </si>
  <si>
    <t>1151080204310</t>
  </si>
  <si>
    <t>刘晶辉</t>
  </si>
  <si>
    <t>1151080204003</t>
  </si>
  <si>
    <t>蒲杨琴</t>
  </si>
  <si>
    <t>1151080204024</t>
  </si>
  <si>
    <t>杨雪</t>
  </si>
  <si>
    <t>1151080204403</t>
  </si>
  <si>
    <t>肖容</t>
  </si>
  <si>
    <t>1151080204023</t>
  </si>
  <si>
    <t>聂文辛</t>
  </si>
  <si>
    <t>1151080203730</t>
  </si>
  <si>
    <t>本科：英语专业、商务英语专业、翻译专业
研究生：学科教学（英语）专业</t>
  </si>
  <si>
    <t>刘馨</t>
  </si>
  <si>
    <t>1151080204620</t>
  </si>
  <si>
    <t>李箫</t>
  </si>
  <si>
    <t>1151080204511</t>
  </si>
  <si>
    <t>黄光芝</t>
  </si>
  <si>
    <t>1151080204913</t>
  </si>
  <si>
    <t>唐嘉黛</t>
  </si>
  <si>
    <t>1151080205008</t>
  </si>
  <si>
    <t>县城中小学</t>
  </si>
  <si>
    <t>本科：体育教育专业、运动训练专业
研究生：学科教学（体育）专业</t>
  </si>
  <si>
    <t>杨宇</t>
  </si>
  <si>
    <t>1151080205428</t>
  </si>
  <si>
    <t>钟万驰</t>
  </si>
  <si>
    <t>1151080205222</t>
  </si>
  <si>
    <t>刘雷</t>
  </si>
  <si>
    <t>1151080205903</t>
  </si>
  <si>
    <t>张敏</t>
  </si>
  <si>
    <t>1151080205829</t>
  </si>
  <si>
    <t>县城小学</t>
  </si>
  <si>
    <t>本科：美术学专业、绘画专业、美术教育专业、戏剧影视美术设计专业、工艺美术专业、视觉传达设计专业、产品设计专业
研究生：学科教学（美术）专业</t>
  </si>
  <si>
    <t>林长虹</t>
  </si>
  <si>
    <t>1151080206418</t>
  </si>
  <si>
    <t>王一汀</t>
  </si>
  <si>
    <t>1151080300225</t>
  </si>
  <si>
    <t>大英县象山镇小学校</t>
  </si>
  <si>
    <t xml:space="preserve">大专：音乐教育专业、音乐表演专业
本科：音乐教育专业、音乐学专业、音乐表演专业
</t>
  </si>
  <si>
    <t>舒香</t>
  </si>
  <si>
    <t>1151080301022</t>
  </si>
  <si>
    <t>大英县郪江幼儿园</t>
  </si>
  <si>
    <t>本科：学前教育专业
研究生：学前教育专业</t>
  </si>
  <si>
    <t>杨婧澜</t>
  </si>
  <si>
    <t>1151080301318</t>
  </si>
  <si>
    <t>大英县卫生健康局</t>
  </si>
  <si>
    <t>大英县疾病预防控制中心</t>
  </si>
  <si>
    <t>本科：会计学专业
研究生：会计专业、会计学专业</t>
  </si>
  <si>
    <t>何韵竹</t>
  </si>
  <si>
    <t>2411080402625</t>
  </si>
  <si>
    <t>68.0</t>
  </si>
  <si>
    <t>大英县玉峰中心卫生院</t>
  </si>
  <si>
    <t>专科：口腔医学专业
本科：口腔医学专业</t>
  </si>
  <si>
    <t>马冬雪</t>
  </si>
  <si>
    <t>2411080800516</t>
  </si>
  <si>
    <t>大英县卓筒井镇卫生院</t>
  </si>
  <si>
    <t>本科：药学专业
研究生：药学专业</t>
  </si>
  <si>
    <t>曾文涛</t>
  </si>
  <si>
    <t>2411080800526</t>
  </si>
  <si>
    <t>廖贞</t>
  </si>
  <si>
    <t>1151080301406</t>
  </si>
  <si>
    <t>谢春会</t>
  </si>
  <si>
    <t>1151080301230</t>
  </si>
  <si>
    <t>田津先</t>
  </si>
  <si>
    <t>1151080301229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</si>
</sst>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1"/>
      <name val="宋体"/>
      <charset val="134"/>
      <scheme val="major"/>
    </font>
    <font>
      <sz val="11"/>
      <color theme="1"/>
      <name val="宋体"/>
      <charset val="134"/>
      <scheme val="major"/>
    </font>
    <font>
      <sz val="11"/>
      <name val="宋体"/>
      <charset val="0"/>
      <scheme val="major"/>
    </font>
    <font>
      <sz val="12"/>
      <name val="宋体"/>
      <charset val="134"/>
    </font>
    <font>
      <sz val="11"/>
      <color rgb="FFFF0000"/>
      <name val="宋体"/>
      <charset val="134"/>
      <scheme val="minor"/>
    </font>
    <font>
      <sz val="10"/>
      <color theme="1"/>
      <name val="宋体"/>
      <charset val="134"/>
      <scheme val="minor"/>
    </font>
    <font>
      <sz val="12"/>
      <name val="仿宋_GB2312"/>
      <charset val="134"/>
    </font>
    <font>
      <sz val="10"/>
      <name val="仿宋_GB2312"/>
      <charset val="134"/>
    </font>
    <font>
      <sz val="18"/>
      <color theme="1"/>
      <name val="方正小标宋简体"/>
      <charset val="134"/>
    </font>
    <font>
      <sz val="12"/>
      <name val="黑体"/>
      <charset val="134"/>
    </font>
    <font>
      <sz val="12"/>
      <color theme="1"/>
      <name val="黑体"/>
      <charset val="134"/>
    </font>
    <font>
      <sz val="11"/>
      <color rgb="FFFF0000"/>
      <name val="宋体"/>
      <charset val="134"/>
      <scheme val="major"/>
    </font>
    <font>
      <sz val="11"/>
      <color theme="1"/>
      <name val="宋体"/>
      <charset val="0"/>
      <scheme val="major"/>
    </font>
    <font>
      <sz val="12"/>
      <color theme="1"/>
      <name val="仿宋_GB2312"/>
      <charset val="134"/>
    </font>
    <font>
      <b/>
      <sz val="12"/>
      <name val="宋体"/>
      <charset val="134"/>
    </font>
    <font>
      <sz val="10"/>
      <color theme="1"/>
      <name val="Arial"/>
      <charset val="0"/>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4" fillId="0" borderId="0"/>
    <xf numFmtId="0" fontId="4" fillId="0" borderId="0"/>
  </cellStyleXfs>
  <cellXfs count="41">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xf>
    <xf numFmtId="0" fontId="4" fillId="0" borderId="0" xfId="0" applyFont="1" applyFill="1" applyBorder="1" applyAlignment="1">
      <alignment vertical="center"/>
    </xf>
    <xf numFmtId="0" fontId="5"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Fill="1" applyBorder="1" applyAlignment="1">
      <alignment horizontal="center"/>
    </xf>
    <xf numFmtId="0" fontId="2" fillId="0" borderId="2" xfId="49" applyFont="1" applyFill="1" applyBorder="1" applyAlignment="1">
      <alignment horizontal="center" vertical="center" wrapText="1"/>
    </xf>
    <xf numFmtId="0" fontId="2" fillId="0" borderId="2" xfId="49" applyFont="1" applyFill="1" applyBorder="1" applyAlignment="1">
      <alignment horizontal="center" vertical="center"/>
    </xf>
    <xf numFmtId="0" fontId="2" fillId="0" borderId="1"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49"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4" xfId="49" applyFont="1" applyFill="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0" borderId="1" xfId="49"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wrapText="1"/>
    </xf>
    <xf numFmtId="176" fontId="13" fillId="0" borderId="1" xfId="0" applyNumberFormat="1" applyFont="1" applyFill="1" applyBorder="1" applyAlignment="1">
      <alignment horizontal="center"/>
    </xf>
    <xf numFmtId="0" fontId="2" fillId="0" borderId="1" xfId="0" applyFont="1" applyBorder="1">
      <alignment vertical="center"/>
    </xf>
    <xf numFmtId="0" fontId="1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17" fillId="0" borderId="1" xfId="0" applyFont="1" applyBorder="1" applyAlignment="1">
      <alignment horizontal="center" vertical="center"/>
    </xf>
    <xf numFmtId="0" fontId="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4"/>
  <sheetViews>
    <sheetView tabSelected="1" workbookViewId="0">
      <pane ySplit="3" topLeftCell="A4" activePane="bottomLeft" state="frozen"/>
      <selection/>
      <selection pane="bottomLeft" activeCell="K22" sqref="K22"/>
    </sheetView>
  </sheetViews>
  <sheetFormatPr defaultColWidth="8.89166666666667" defaultRowHeight="13.5"/>
  <cols>
    <col min="1" max="1" width="5.75" style="6" hidden="1" customWidth="1"/>
    <col min="2" max="2" width="8.89166666666667" style="7"/>
    <col min="3" max="3" width="21.8416666666667" style="6" customWidth="1"/>
    <col min="4" max="4" width="7.44166666666667" style="6" customWidth="1"/>
    <col min="5" max="5" width="18.125" style="6" customWidth="1"/>
    <col min="6" max="6" width="7.33333333333333" style="7" customWidth="1"/>
    <col min="7" max="7" width="8.89166666666667" style="6"/>
    <col min="8" max="8" width="14.875" style="6" customWidth="1"/>
    <col min="9" max="9" width="8.89166666666667" style="6" customWidth="1"/>
    <col min="10" max="10" width="9.625" style="6" customWidth="1"/>
    <col min="11" max="13" width="8.89166666666667" style="6" customWidth="1"/>
    <col min="14" max="14" width="8.25" style="6" customWidth="1"/>
    <col min="15" max="18" width="10.5083333333333" style="6" customWidth="1"/>
    <col min="19" max="19" width="8.625" style="6" customWidth="1"/>
    <col min="20" max="20" width="6.625" style="6" customWidth="1"/>
    <col min="21" max="21" width="6.5" style="8" customWidth="1"/>
    <col min="22" max="22" width="8.5" style="6" customWidth="1"/>
    <col min="23" max="23" width="8.89166666666667" style="6"/>
  </cols>
  <sheetData>
    <row r="1" s="4" customFormat="1" ht="12" customHeight="1" spans="1:23">
      <c r="A1" s="9" t="s">
        <v>0</v>
      </c>
      <c r="B1" s="10"/>
      <c r="C1" s="9"/>
      <c r="D1" s="9"/>
      <c r="E1" s="9"/>
      <c r="F1" s="10"/>
      <c r="G1" s="9"/>
      <c r="H1" s="9"/>
      <c r="I1" s="9"/>
      <c r="J1" s="9"/>
      <c r="K1" s="9"/>
      <c r="L1" s="9"/>
      <c r="M1" s="9"/>
      <c r="N1" s="9"/>
      <c r="O1" s="9"/>
      <c r="P1" s="9"/>
      <c r="Q1" s="9"/>
      <c r="R1" s="9"/>
      <c r="S1" s="9"/>
      <c r="T1" s="9"/>
      <c r="U1" s="33"/>
      <c r="V1" s="9"/>
      <c r="W1" s="34"/>
    </row>
    <row r="2" s="4" customFormat="1" ht="45.95" customHeight="1" spans="1:23">
      <c r="A2" s="11" t="s">
        <v>1</v>
      </c>
      <c r="B2" s="11"/>
      <c r="C2" s="11"/>
      <c r="D2" s="11"/>
      <c r="E2" s="11"/>
      <c r="F2" s="11"/>
      <c r="G2" s="11"/>
      <c r="H2" s="11"/>
      <c r="I2" s="11"/>
      <c r="J2" s="11"/>
      <c r="K2" s="11"/>
      <c r="L2" s="11"/>
      <c r="M2" s="11"/>
      <c r="N2" s="11"/>
      <c r="O2" s="11"/>
      <c r="P2" s="11"/>
      <c r="Q2" s="11"/>
      <c r="R2" s="11"/>
      <c r="S2" s="11"/>
      <c r="T2" s="11"/>
      <c r="U2" s="11"/>
      <c r="V2" s="11"/>
      <c r="W2" s="11"/>
    </row>
    <row r="3" s="4" customFormat="1" ht="61" customHeight="1" spans="1:23">
      <c r="A3" s="12" t="s">
        <v>2</v>
      </c>
      <c r="B3" s="13" t="s">
        <v>3</v>
      </c>
      <c r="C3" s="13" t="s">
        <v>4</v>
      </c>
      <c r="D3" s="12" t="s">
        <v>5</v>
      </c>
      <c r="E3" s="12" t="s">
        <v>6</v>
      </c>
      <c r="F3" s="12" t="s">
        <v>7</v>
      </c>
      <c r="G3" s="12" t="s">
        <v>8</v>
      </c>
      <c r="H3" s="12" t="s">
        <v>9</v>
      </c>
      <c r="I3" s="29" t="s">
        <v>10</v>
      </c>
      <c r="J3" s="29" t="s">
        <v>11</v>
      </c>
      <c r="K3" s="29" t="s">
        <v>12</v>
      </c>
      <c r="L3" s="29" t="s">
        <v>13</v>
      </c>
      <c r="M3" s="29" t="s">
        <v>14</v>
      </c>
      <c r="N3" s="12" t="s">
        <v>15</v>
      </c>
      <c r="O3" s="13" t="s">
        <v>16</v>
      </c>
      <c r="P3" s="13" t="s">
        <v>17</v>
      </c>
      <c r="Q3" s="13" t="s">
        <v>18</v>
      </c>
      <c r="R3" s="13" t="s">
        <v>19</v>
      </c>
      <c r="S3" s="13" t="s">
        <v>20</v>
      </c>
      <c r="T3" s="13" t="s">
        <v>21</v>
      </c>
      <c r="U3" s="13" t="s">
        <v>22</v>
      </c>
      <c r="V3" s="13" t="s">
        <v>23</v>
      </c>
      <c r="W3" s="35" t="s">
        <v>24</v>
      </c>
    </row>
    <row r="4" s="5" customFormat="1" ht="20" customHeight="1" spans="1:23">
      <c r="A4" s="14">
        <v>1</v>
      </c>
      <c r="B4" s="15">
        <v>626001</v>
      </c>
      <c r="C4" s="16" t="s">
        <v>25</v>
      </c>
      <c r="D4" s="16" t="s">
        <v>26</v>
      </c>
      <c r="E4" s="17" t="s">
        <v>27</v>
      </c>
      <c r="F4" s="18">
        <v>1</v>
      </c>
      <c r="G4" s="15" t="s">
        <v>28</v>
      </c>
      <c r="H4" s="15" t="s">
        <v>29</v>
      </c>
      <c r="I4" s="30">
        <v>49.2</v>
      </c>
      <c r="J4" s="2">
        <f t="shared" ref="J4:J18" si="0">I4*0.4</f>
        <v>19.68</v>
      </c>
      <c r="K4" s="15" t="s">
        <v>30</v>
      </c>
      <c r="L4" s="15">
        <f t="shared" ref="L4:L18" si="1">K4*0.6</f>
        <v>35.7</v>
      </c>
      <c r="M4" s="15">
        <f t="shared" ref="M4:M18" si="2">J4+L4</f>
        <v>55.38</v>
      </c>
      <c r="N4" s="15"/>
      <c r="O4" s="15">
        <f>M4</f>
        <v>55.38</v>
      </c>
      <c r="P4" s="31">
        <f t="shared" ref="P4:P18" si="3">O4*0.6</f>
        <v>33.228</v>
      </c>
      <c r="Q4" s="15">
        <v>80</v>
      </c>
      <c r="R4" s="15">
        <f t="shared" ref="R4:R18" si="4">Q4*0.4</f>
        <v>32</v>
      </c>
      <c r="S4" s="31">
        <f t="shared" ref="S4:S32" si="5">P4+R4</f>
        <v>65.228</v>
      </c>
      <c r="T4" s="36">
        <v>1</v>
      </c>
      <c r="U4" s="37" t="s">
        <v>31</v>
      </c>
      <c r="V4" s="37" t="s">
        <v>32</v>
      </c>
      <c r="W4" s="38"/>
    </row>
    <row r="5" s="5" customFormat="1" ht="20" customHeight="1" spans="1:23">
      <c r="A5" s="14">
        <v>6</v>
      </c>
      <c r="B5" s="15">
        <v>626002</v>
      </c>
      <c r="C5" s="19"/>
      <c r="D5" s="19"/>
      <c r="E5" s="20"/>
      <c r="F5" s="18">
        <v>1</v>
      </c>
      <c r="G5" s="15" t="s">
        <v>33</v>
      </c>
      <c r="H5" s="15" t="s">
        <v>34</v>
      </c>
      <c r="I5" s="30">
        <v>54.6</v>
      </c>
      <c r="J5" s="2">
        <f t="shared" si="0"/>
        <v>21.84</v>
      </c>
      <c r="K5" s="15" t="s">
        <v>35</v>
      </c>
      <c r="L5" s="15">
        <f t="shared" si="1"/>
        <v>28.8</v>
      </c>
      <c r="M5" s="15">
        <f t="shared" si="2"/>
        <v>50.64</v>
      </c>
      <c r="N5" s="32"/>
      <c r="O5" s="15">
        <v>50.64</v>
      </c>
      <c r="P5" s="31">
        <f t="shared" si="3"/>
        <v>30.384</v>
      </c>
      <c r="Q5" s="15">
        <v>71.6</v>
      </c>
      <c r="R5" s="15">
        <f t="shared" si="4"/>
        <v>28.64</v>
      </c>
      <c r="S5" s="31">
        <f t="shared" si="5"/>
        <v>59.024</v>
      </c>
      <c r="T5" s="36">
        <v>3</v>
      </c>
      <c r="U5" s="37" t="s">
        <v>31</v>
      </c>
      <c r="V5" s="37" t="s">
        <v>32</v>
      </c>
      <c r="W5" s="38"/>
    </row>
    <row r="6" s="5" customFormat="1" ht="20" customHeight="1" spans="1:23">
      <c r="A6" s="14">
        <v>7</v>
      </c>
      <c r="B6" s="15">
        <v>626003</v>
      </c>
      <c r="C6" s="16" t="s">
        <v>36</v>
      </c>
      <c r="D6" s="16" t="s">
        <v>37</v>
      </c>
      <c r="E6" s="21" t="s">
        <v>38</v>
      </c>
      <c r="F6" s="21">
        <v>1</v>
      </c>
      <c r="G6" s="15" t="s">
        <v>39</v>
      </c>
      <c r="H6" s="15" t="s">
        <v>40</v>
      </c>
      <c r="I6" s="30">
        <v>60.2</v>
      </c>
      <c r="J6" s="2">
        <f t="shared" si="0"/>
        <v>24.08</v>
      </c>
      <c r="K6" s="15" t="s">
        <v>41</v>
      </c>
      <c r="L6" s="15">
        <f t="shared" si="1"/>
        <v>45.3</v>
      </c>
      <c r="M6" s="15">
        <f t="shared" si="2"/>
        <v>69.38</v>
      </c>
      <c r="N6" s="15" t="s">
        <v>42</v>
      </c>
      <c r="O6" s="15">
        <f>M6</f>
        <v>69.38</v>
      </c>
      <c r="P6" s="31">
        <f t="shared" si="3"/>
        <v>41.628</v>
      </c>
      <c r="Q6" s="15">
        <v>79.8</v>
      </c>
      <c r="R6" s="15">
        <f t="shared" si="4"/>
        <v>31.92</v>
      </c>
      <c r="S6" s="31">
        <f t="shared" si="5"/>
        <v>73.548</v>
      </c>
      <c r="T6" s="36">
        <v>1</v>
      </c>
      <c r="U6" s="37" t="s">
        <v>31</v>
      </c>
      <c r="V6" s="37" t="s">
        <v>32</v>
      </c>
      <c r="W6" s="38"/>
    </row>
    <row r="7" s="5" customFormat="1" ht="20" customHeight="1" spans="1:23">
      <c r="A7" s="14">
        <v>11</v>
      </c>
      <c r="B7" s="15">
        <v>626004</v>
      </c>
      <c r="C7" s="18" t="s">
        <v>36</v>
      </c>
      <c r="D7" s="18" t="s">
        <v>43</v>
      </c>
      <c r="E7" s="22"/>
      <c r="F7" s="21">
        <v>1</v>
      </c>
      <c r="G7" s="15" t="s">
        <v>44</v>
      </c>
      <c r="H7" s="15" t="s">
        <v>45</v>
      </c>
      <c r="I7" s="30">
        <v>50.8</v>
      </c>
      <c r="J7" s="2">
        <f t="shared" si="0"/>
        <v>20.32</v>
      </c>
      <c r="K7" s="15" t="s">
        <v>46</v>
      </c>
      <c r="L7" s="15">
        <f t="shared" si="1"/>
        <v>43.8</v>
      </c>
      <c r="M7" s="15">
        <f t="shared" si="2"/>
        <v>64.12</v>
      </c>
      <c r="N7" s="15" t="s">
        <v>42</v>
      </c>
      <c r="O7" s="15">
        <f>M7</f>
        <v>64.12</v>
      </c>
      <c r="P7" s="31">
        <f t="shared" si="3"/>
        <v>38.472</v>
      </c>
      <c r="Q7" s="15">
        <v>80.2</v>
      </c>
      <c r="R7" s="15">
        <f t="shared" si="4"/>
        <v>32.08</v>
      </c>
      <c r="S7" s="31">
        <f t="shared" si="5"/>
        <v>70.552</v>
      </c>
      <c r="T7" s="36">
        <v>1</v>
      </c>
      <c r="U7" s="37" t="s">
        <v>31</v>
      </c>
      <c r="V7" s="37" t="s">
        <v>32</v>
      </c>
      <c r="W7" s="38"/>
    </row>
    <row r="8" s="5" customFormat="1" ht="20" customHeight="1" spans="1:23">
      <c r="A8" s="14">
        <v>13</v>
      </c>
      <c r="B8" s="15">
        <v>626005</v>
      </c>
      <c r="C8" s="18" t="s">
        <v>36</v>
      </c>
      <c r="D8" s="18" t="s">
        <v>37</v>
      </c>
      <c r="E8" s="22" t="s">
        <v>47</v>
      </c>
      <c r="F8" s="22">
        <v>1</v>
      </c>
      <c r="G8" s="15" t="s">
        <v>48</v>
      </c>
      <c r="H8" s="15" t="s">
        <v>49</v>
      </c>
      <c r="I8" s="30">
        <v>57.6</v>
      </c>
      <c r="J8" s="2">
        <f t="shared" si="0"/>
        <v>23.04</v>
      </c>
      <c r="K8" s="15" t="s">
        <v>46</v>
      </c>
      <c r="L8" s="15">
        <f t="shared" si="1"/>
        <v>43.8</v>
      </c>
      <c r="M8" s="15">
        <f t="shared" si="2"/>
        <v>66.84</v>
      </c>
      <c r="N8" s="15" t="s">
        <v>42</v>
      </c>
      <c r="O8" s="15">
        <f>M8</f>
        <v>66.84</v>
      </c>
      <c r="P8" s="31">
        <f t="shared" si="3"/>
        <v>40.104</v>
      </c>
      <c r="Q8" s="15">
        <v>75.2</v>
      </c>
      <c r="R8" s="15">
        <f t="shared" si="4"/>
        <v>30.08</v>
      </c>
      <c r="S8" s="31">
        <f t="shared" si="5"/>
        <v>70.184</v>
      </c>
      <c r="T8" s="36">
        <v>1</v>
      </c>
      <c r="U8" s="37" t="s">
        <v>31</v>
      </c>
      <c r="V8" s="37" t="s">
        <v>32</v>
      </c>
      <c r="W8" s="38"/>
    </row>
    <row r="9" s="5" customFormat="1" ht="20" customHeight="1" spans="1:23">
      <c r="A9" s="14">
        <v>16</v>
      </c>
      <c r="B9" s="15">
        <v>626006</v>
      </c>
      <c r="C9" s="18" t="s">
        <v>50</v>
      </c>
      <c r="D9" s="18" t="s">
        <v>51</v>
      </c>
      <c r="E9" s="22" t="s">
        <v>52</v>
      </c>
      <c r="F9" s="22">
        <v>1</v>
      </c>
      <c r="G9" s="15" t="s">
        <v>53</v>
      </c>
      <c r="H9" s="15" t="s">
        <v>54</v>
      </c>
      <c r="I9" s="30">
        <v>67.2</v>
      </c>
      <c r="J9" s="2">
        <f t="shared" si="0"/>
        <v>26.88</v>
      </c>
      <c r="K9" s="15" t="s">
        <v>55</v>
      </c>
      <c r="L9" s="15">
        <f t="shared" si="1"/>
        <v>34.8</v>
      </c>
      <c r="M9" s="15">
        <f t="shared" si="2"/>
        <v>61.68</v>
      </c>
      <c r="N9" s="15">
        <v>4</v>
      </c>
      <c r="O9" s="15">
        <f>M9+N9</f>
        <v>65.68</v>
      </c>
      <c r="P9" s="31">
        <f t="shared" si="3"/>
        <v>39.408</v>
      </c>
      <c r="Q9" s="15">
        <v>79.6</v>
      </c>
      <c r="R9" s="15">
        <f t="shared" si="4"/>
        <v>31.84</v>
      </c>
      <c r="S9" s="31">
        <f t="shared" si="5"/>
        <v>71.248</v>
      </c>
      <c r="T9" s="36">
        <v>1</v>
      </c>
      <c r="U9" s="37" t="s">
        <v>31</v>
      </c>
      <c r="V9" s="37" t="s">
        <v>32</v>
      </c>
      <c r="W9" s="38"/>
    </row>
    <row r="10" s="5" customFormat="1" ht="20" customHeight="1" spans="1:23">
      <c r="A10" s="14">
        <v>19</v>
      </c>
      <c r="B10" s="15">
        <v>626007</v>
      </c>
      <c r="C10" s="18"/>
      <c r="D10" s="18" t="s">
        <v>51</v>
      </c>
      <c r="E10" s="22" t="s">
        <v>56</v>
      </c>
      <c r="F10" s="22">
        <v>1</v>
      </c>
      <c r="G10" s="15" t="s">
        <v>57</v>
      </c>
      <c r="H10" s="15" t="s">
        <v>58</v>
      </c>
      <c r="I10" s="30">
        <v>61.8</v>
      </c>
      <c r="J10" s="2">
        <f t="shared" si="0"/>
        <v>24.72</v>
      </c>
      <c r="K10" s="15" t="s">
        <v>59</v>
      </c>
      <c r="L10" s="15">
        <f t="shared" si="1"/>
        <v>48</v>
      </c>
      <c r="M10" s="15">
        <f t="shared" si="2"/>
        <v>72.72</v>
      </c>
      <c r="N10" s="15" t="s">
        <v>42</v>
      </c>
      <c r="O10" s="15">
        <f>M10</f>
        <v>72.72</v>
      </c>
      <c r="P10" s="31">
        <f t="shared" si="3"/>
        <v>43.632</v>
      </c>
      <c r="Q10" s="15">
        <v>82.4</v>
      </c>
      <c r="R10" s="15">
        <f t="shared" si="4"/>
        <v>32.96</v>
      </c>
      <c r="S10" s="31">
        <f t="shared" si="5"/>
        <v>76.592</v>
      </c>
      <c r="T10" s="36">
        <v>1</v>
      </c>
      <c r="U10" s="37" t="s">
        <v>31</v>
      </c>
      <c r="V10" s="37" t="s">
        <v>32</v>
      </c>
      <c r="W10" s="38"/>
    </row>
    <row r="11" s="5" customFormat="1" ht="20" customHeight="1" spans="1:23">
      <c r="A11" s="14">
        <v>22</v>
      </c>
      <c r="B11" s="15">
        <v>626008</v>
      </c>
      <c r="C11" s="18"/>
      <c r="D11" s="18" t="s">
        <v>60</v>
      </c>
      <c r="E11" s="22" t="s">
        <v>61</v>
      </c>
      <c r="F11" s="22">
        <v>1</v>
      </c>
      <c r="G11" s="15" t="s">
        <v>62</v>
      </c>
      <c r="H11" s="15" t="s">
        <v>63</v>
      </c>
      <c r="I11" s="30">
        <v>60</v>
      </c>
      <c r="J11" s="2">
        <f t="shared" si="0"/>
        <v>24</v>
      </c>
      <c r="K11" s="15" t="s">
        <v>64</v>
      </c>
      <c r="L11" s="15">
        <f t="shared" si="1"/>
        <v>39.3</v>
      </c>
      <c r="M11" s="15">
        <f t="shared" si="2"/>
        <v>63.3</v>
      </c>
      <c r="N11" s="15">
        <v>4</v>
      </c>
      <c r="O11" s="15">
        <f>M11+N11</f>
        <v>67.3</v>
      </c>
      <c r="P11" s="31">
        <f t="shared" si="3"/>
        <v>40.38</v>
      </c>
      <c r="Q11" s="15">
        <v>77</v>
      </c>
      <c r="R11" s="15">
        <f t="shared" si="4"/>
        <v>30.8</v>
      </c>
      <c r="S11" s="31">
        <f t="shared" si="5"/>
        <v>71.18</v>
      </c>
      <c r="T11" s="36">
        <v>1</v>
      </c>
      <c r="U11" s="37" t="s">
        <v>31</v>
      </c>
      <c r="V11" s="37" t="s">
        <v>32</v>
      </c>
      <c r="W11" s="38"/>
    </row>
    <row r="12" s="5" customFormat="1" ht="20" customHeight="1" spans="1:23">
      <c r="A12" s="14">
        <v>26</v>
      </c>
      <c r="B12" s="15">
        <v>626009</v>
      </c>
      <c r="C12" s="18"/>
      <c r="D12" s="18" t="s">
        <v>65</v>
      </c>
      <c r="E12" s="22"/>
      <c r="F12" s="22">
        <v>1</v>
      </c>
      <c r="G12" s="15" t="s">
        <v>66</v>
      </c>
      <c r="H12" s="15" t="s">
        <v>67</v>
      </c>
      <c r="I12" s="30">
        <v>68.8</v>
      </c>
      <c r="J12" s="2">
        <f t="shared" si="0"/>
        <v>27.52</v>
      </c>
      <c r="K12" s="15" t="s">
        <v>68</v>
      </c>
      <c r="L12" s="15">
        <f t="shared" si="1"/>
        <v>39.6</v>
      </c>
      <c r="M12" s="15">
        <f t="shared" si="2"/>
        <v>67.12</v>
      </c>
      <c r="N12" s="15" t="s">
        <v>42</v>
      </c>
      <c r="O12" s="15">
        <f>M12</f>
        <v>67.12</v>
      </c>
      <c r="P12" s="31">
        <f t="shared" si="3"/>
        <v>40.272</v>
      </c>
      <c r="Q12" s="15">
        <v>76.4</v>
      </c>
      <c r="R12" s="15">
        <f t="shared" si="4"/>
        <v>30.56</v>
      </c>
      <c r="S12" s="31">
        <f t="shared" si="5"/>
        <v>70.832</v>
      </c>
      <c r="T12" s="36">
        <v>1</v>
      </c>
      <c r="U12" s="37" t="s">
        <v>31</v>
      </c>
      <c r="V12" s="37" t="s">
        <v>32</v>
      </c>
      <c r="W12" s="38"/>
    </row>
    <row r="13" s="5" customFormat="1" ht="20" customHeight="1" spans="1:23">
      <c r="A13" s="14">
        <v>28</v>
      </c>
      <c r="B13" s="15">
        <v>626010</v>
      </c>
      <c r="C13" s="18"/>
      <c r="D13" s="18" t="s">
        <v>51</v>
      </c>
      <c r="E13" s="22" t="s">
        <v>69</v>
      </c>
      <c r="F13" s="22">
        <v>1</v>
      </c>
      <c r="G13" s="15" t="s">
        <v>70</v>
      </c>
      <c r="H13" s="15" t="s">
        <v>71</v>
      </c>
      <c r="I13" s="30">
        <v>74.8</v>
      </c>
      <c r="J13" s="2">
        <f t="shared" si="0"/>
        <v>29.92</v>
      </c>
      <c r="K13" s="15" t="s">
        <v>72</v>
      </c>
      <c r="L13" s="15">
        <f t="shared" si="1"/>
        <v>42.9</v>
      </c>
      <c r="M13" s="15">
        <f t="shared" si="2"/>
        <v>72.82</v>
      </c>
      <c r="N13" s="15" t="s">
        <v>42</v>
      </c>
      <c r="O13" s="15">
        <f>M13</f>
        <v>72.82</v>
      </c>
      <c r="P13" s="31">
        <f t="shared" si="3"/>
        <v>43.692</v>
      </c>
      <c r="Q13" s="15">
        <v>75.6</v>
      </c>
      <c r="R13" s="15">
        <f t="shared" si="4"/>
        <v>30.24</v>
      </c>
      <c r="S13" s="31">
        <f t="shared" si="5"/>
        <v>73.932</v>
      </c>
      <c r="T13" s="36">
        <v>1</v>
      </c>
      <c r="U13" s="37" t="s">
        <v>31</v>
      </c>
      <c r="V13" s="37" t="s">
        <v>32</v>
      </c>
      <c r="W13" s="38"/>
    </row>
    <row r="14" s="5" customFormat="1" ht="20" customHeight="1" spans="1:23">
      <c r="A14" s="14">
        <v>31</v>
      </c>
      <c r="B14" s="15">
        <v>626011</v>
      </c>
      <c r="C14" s="18" t="s">
        <v>73</v>
      </c>
      <c r="D14" s="18" t="s">
        <v>74</v>
      </c>
      <c r="E14" s="22" t="s">
        <v>75</v>
      </c>
      <c r="F14" s="2">
        <v>2</v>
      </c>
      <c r="G14" s="15" t="s">
        <v>76</v>
      </c>
      <c r="H14" s="15" t="s">
        <v>77</v>
      </c>
      <c r="I14" s="30">
        <v>57.6</v>
      </c>
      <c r="J14" s="2">
        <f t="shared" si="0"/>
        <v>23.04</v>
      </c>
      <c r="K14" s="15" t="s">
        <v>30</v>
      </c>
      <c r="L14" s="15">
        <f t="shared" si="1"/>
        <v>35.7</v>
      </c>
      <c r="M14" s="15">
        <f t="shared" si="2"/>
        <v>58.74</v>
      </c>
      <c r="N14" s="15">
        <v>4</v>
      </c>
      <c r="O14" s="15">
        <f>M14+N14</f>
        <v>62.74</v>
      </c>
      <c r="P14" s="31">
        <f t="shared" si="3"/>
        <v>37.644</v>
      </c>
      <c r="Q14" s="15">
        <v>76.4</v>
      </c>
      <c r="R14" s="15">
        <f t="shared" si="4"/>
        <v>30.56</v>
      </c>
      <c r="S14" s="31">
        <f t="shared" si="5"/>
        <v>68.204</v>
      </c>
      <c r="T14" s="36">
        <v>1</v>
      </c>
      <c r="U14" s="37" t="s">
        <v>31</v>
      </c>
      <c r="V14" s="37" t="s">
        <v>32</v>
      </c>
      <c r="W14" s="38"/>
    </row>
    <row r="15" s="5" customFormat="1" ht="20" customHeight="1" spans="1:23">
      <c r="A15" s="14">
        <v>33</v>
      </c>
      <c r="B15" s="15">
        <v>626011</v>
      </c>
      <c r="C15" s="18"/>
      <c r="D15" s="18"/>
      <c r="E15" s="22"/>
      <c r="F15" s="2"/>
      <c r="G15" s="15" t="s">
        <v>78</v>
      </c>
      <c r="H15" s="15" t="s">
        <v>79</v>
      </c>
      <c r="I15" s="30">
        <v>63.8</v>
      </c>
      <c r="J15" s="2">
        <f t="shared" si="0"/>
        <v>25.52</v>
      </c>
      <c r="K15" s="15" t="s">
        <v>80</v>
      </c>
      <c r="L15" s="15">
        <f t="shared" si="1"/>
        <v>33.3</v>
      </c>
      <c r="M15" s="15">
        <f t="shared" si="2"/>
        <v>58.82</v>
      </c>
      <c r="N15" s="15" t="s">
        <v>42</v>
      </c>
      <c r="O15" s="15">
        <f>M15</f>
        <v>58.82</v>
      </c>
      <c r="P15" s="31">
        <f t="shared" si="3"/>
        <v>35.292</v>
      </c>
      <c r="Q15" s="15">
        <v>79.4</v>
      </c>
      <c r="R15" s="15">
        <f t="shared" si="4"/>
        <v>31.76</v>
      </c>
      <c r="S15" s="31">
        <f t="shared" si="5"/>
        <v>67.052</v>
      </c>
      <c r="T15" s="36">
        <v>2</v>
      </c>
      <c r="U15" s="37" t="s">
        <v>31</v>
      </c>
      <c r="V15" s="37" t="s">
        <v>32</v>
      </c>
      <c r="W15" s="38"/>
    </row>
    <row r="16" s="5" customFormat="1" ht="20" customHeight="1" spans="1:23">
      <c r="A16" s="14">
        <v>37</v>
      </c>
      <c r="B16" s="15">
        <v>626012</v>
      </c>
      <c r="C16" s="18" t="s">
        <v>81</v>
      </c>
      <c r="D16" s="18" t="s">
        <v>82</v>
      </c>
      <c r="E16" s="22" t="s">
        <v>83</v>
      </c>
      <c r="F16" s="2">
        <v>1</v>
      </c>
      <c r="G16" s="15" t="s">
        <v>84</v>
      </c>
      <c r="H16" s="15" t="s">
        <v>85</v>
      </c>
      <c r="I16" s="30">
        <v>64</v>
      </c>
      <c r="J16" s="2">
        <f t="shared" si="0"/>
        <v>25.6</v>
      </c>
      <c r="K16" s="15" t="s">
        <v>86</v>
      </c>
      <c r="L16" s="15">
        <f t="shared" si="1"/>
        <v>41.1</v>
      </c>
      <c r="M16" s="15">
        <f t="shared" si="2"/>
        <v>66.7</v>
      </c>
      <c r="N16" s="15">
        <v>4</v>
      </c>
      <c r="O16" s="15">
        <f>M16+N16</f>
        <v>70.7</v>
      </c>
      <c r="P16" s="31">
        <f t="shared" si="3"/>
        <v>42.42</v>
      </c>
      <c r="Q16" s="15">
        <v>77.2</v>
      </c>
      <c r="R16" s="15">
        <f t="shared" si="4"/>
        <v>30.88</v>
      </c>
      <c r="S16" s="31">
        <f t="shared" si="5"/>
        <v>73.3</v>
      </c>
      <c r="T16" s="36">
        <v>1</v>
      </c>
      <c r="U16" s="37" t="s">
        <v>31</v>
      </c>
      <c r="V16" s="37" t="s">
        <v>32</v>
      </c>
      <c r="W16" s="38"/>
    </row>
    <row r="17" s="5" customFormat="1" ht="20" customHeight="1" spans="1:23">
      <c r="A17" s="14">
        <v>40</v>
      </c>
      <c r="B17" s="15">
        <v>626013</v>
      </c>
      <c r="C17" s="18" t="s">
        <v>87</v>
      </c>
      <c r="D17" s="18" t="s">
        <v>88</v>
      </c>
      <c r="E17" s="22" t="s">
        <v>89</v>
      </c>
      <c r="F17" s="2">
        <v>1</v>
      </c>
      <c r="G17" s="15" t="s">
        <v>90</v>
      </c>
      <c r="H17" s="15" t="s">
        <v>91</v>
      </c>
      <c r="I17" s="30">
        <v>58.6</v>
      </c>
      <c r="J17" s="2">
        <f t="shared" si="0"/>
        <v>23.44</v>
      </c>
      <c r="K17" s="15" t="s">
        <v>92</v>
      </c>
      <c r="L17" s="15">
        <f t="shared" si="1"/>
        <v>43.2</v>
      </c>
      <c r="M17" s="15">
        <f t="shared" si="2"/>
        <v>66.64</v>
      </c>
      <c r="N17" s="15" t="s">
        <v>42</v>
      </c>
      <c r="O17" s="15">
        <f>M17</f>
        <v>66.64</v>
      </c>
      <c r="P17" s="31">
        <f t="shared" si="3"/>
        <v>39.984</v>
      </c>
      <c r="Q17" s="15">
        <v>75</v>
      </c>
      <c r="R17" s="15">
        <f t="shared" si="4"/>
        <v>30</v>
      </c>
      <c r="S17" s="31">
        <f t="shared" si="5"/>
        <v>69.984</v>
      </c>
      <c r="T17" s="36">
        <v>1</v>
      </c>
      <c r="U17" s="37" t="s">
        <v>31</v>
      </c>
      <c r="V17" s="37" t="s">
        <v>32</v>
      </c>
      <c r="W17" s="38"/>
    </row>
    <row r="18" s="5" customFormat="1" ht="20" customHeight="1" spans="1:23">
      <c r="A18" s="14">
        <v>43</v>
      </c>
      <c r="B18" s="15">
        <v>626014</v>
      </c>
      <c r="C18" s="18" t="s">
        <v>93</v>
      </c>
      <c r="D18" s="18" t="s">
        <v>94</v>
      </c>
      <c r="E18" s="23" t="s">
        <v>95</v>
      </c>
      <c r="F18" s="2">
        <v>1</v>
      </c>
      <c r="G18" s="15" t="s">
        <v>96</v>
      </c>
      <c r="H18" s="15" t="s">
        <v>97</v>
      </c>
      <c r="I18" s="30">
        <v>72.2</v>
      </c>
      <c r="J18" s="2">
        <f t="shared" si="0"/>
        <v>28.88</v>
      </c>
      <c r="K18" s="15" t="s">
        <v>98</v>
      </c>
      <c r="L18" s="15">
        <f t="shared" si="1"/>
        <v>47.4</v>
      </c>
      <c r="M18" s="15">
        <f t="shared" si="2"/>
        <v>76.28</v>
      </c>
      <c r="N18" s="15">
        <v>4</v>
      </c>
      <c r="O18" s="15">
        <f>M18+N18</f>
        <v>80.28</v>
      </c>
      <c r="P18" s="31">
        <f t="shared" si="3"/>
        <v>48.168</v>
      </c>
      <c r="Q18" s="15">
        <v>77.2</v>
      </c>
      <c r="R18" s="15">
        <f t="shared" si="4"/>
        <v>30.88</v>
      </c>
      <c r="S18" s="31">
        <f t="shared" si="5"/>
        <v>79.048</v>
      </c>
      <c r="T18" s="36">
        <v>1</v>
      </c>
      <c r="U18" s="37" t="s">
        <v>31</v>
      </c>
      <c r="V18" s="37" t="s">
        <v>32</v>
      </c>
      <c r="W18" s="38"/>
    </row>
    <row r="19" s="5" customFormat="1" ht="20" customHeight="1" spans="1:23">
      <c r="A19" s="14">
        <v>46</v>
      </c>
      <c r="B19" s="15">
        <v>626015</v>
      </c>
      <c r="C19" s="18"/>
      <c r="D19" s="16" t="s">
        <v>99</v>
      </c>
      <c r="E19" s="16" t="s">
        <v>100</v>
      </c>
      <c r="F19" s="24">
        <v>5</v>
      </c>
      <c r="G19" s="22" t="s">
        <v>101</v>
      </c>
      <c r="H19" s="22" t="s">
        <v>102</v>
      </c>
      <c r="I19" s="22">
        <v>80.5</v>
      </c>
      <c r="J19" s="2"/>
      <c r="K19" s="15"/>
      <c r="L19" s="15"/>
      <c r="M19" s="15"/>
      <c r="N19" s="15" t="s">
        <v>42</v>
      </c>
      <c r="O19" s="22">
        <v>80.5</v>
      </c>
      <c r="P19" s="22">
        <f t="shared" ref="P19:P24" si="6">O19*0.5</f>
        <v>40.25</v>
      </c>
      <c r="Q19" s="22">
        <v>80.56</v>
      </c>
      <c r="R19" s="22">
        <f t="shared" ref="R19:R24" si="7">Q19*0.5</f>
        <v>40.28</v>
      </c>
      <c r="S19" s="15">
        <f t="shared" si="5"/>
        <v>80.53</v>
      </c>
      <c r="T19" s="39">
        <v>1</v>
      </c>
      <c r="U19" s="37" t="s">
        <v>31</v>
      </c>
      <c r="V19" s="37" t="s">
        <v>32</v>
      </c>
      <c r="W19" s="38"/>
    </row>
    <row r="20" s="5" customFormat="1" ht="20" customHeight="1" spans="1:23">
      <c r="A20" s="14">
        <v>47</v>
      </c>
      <c r="B20" s="15">
        <v>626015</v>
      </c>
      <c r="C20" s="18"/>
      <c r="D20" s="25"/>
      <c r="E20" s="25"/>
      <c r="F20" s="26"/>
      <c r="G20" s="22" t="s">
        <v>103</v>
      </c>
      <c r="H20" s="22" t="s">
        <v>104</v>
      </c>
      <c r="I20" s="22">
        <v>79.5</v>
      </c>
      <c r="J20" s="2"/>
      <c r="K20" s="15"/>
      <c r="L20" s="15"/>
      <c r="M20" s="15"/>
      <c r="N20" s="15" t="s">
        <v>42</v>
      </c>
      <c r="O20" s="22">
        <v>79.5</v>
      </c>
      <c r="P20" s="22">
        <f t="shared" si="6"/>
        <v>39.75</v>
      </c>
      <c r="Q20" s="22">
        <v>81.4</v>
      </c>
      <c r="R20" s="22">
        <f t="shared" si="7"/>
        <v>40.7</v>
      </c>
      <c r="S20" s="15">
        <f t="shared" si="5"/>
        <v>80.45</v>
      </c>
      <c r="T20" s="39">
        <v>2</v>
      </c>
      <c r="U20" s="37" t="s">
        <v>31</v>
      </c>
      <c r="V20" s="37" t="s">
        <v>32</v>
      </c>
      <c r="W20" s="38"/>
    </row>
    <row r="21" s="5" customFormat="1" ht="20" customHeight="1" spans="1:23">
      <c r="A21" s="14">
        <v>48</v>
      </c>
      <c r="B21" s="15">
        <v>626015</v>
      </c>
      <c r="C21" s="18"/>
      <c r="D21" s="25"/>
      <c r="E21" s="25"/>
      <c r="F21" s="26"/>
      <c r="G21" s="22" t="s">
        <v>105</v>
      </c>
      <c r="H21" s="41" t="s">
        <v>106</v>
      </c>
      <c r="I21" s="22">
        <v>79.5</v>
      </c>
      <c r="J21" s="2"/>
      <c r="K21" s="15"/>
      <c r="L21" s="15"/>
      <c r="M21" s="15"/>
      <c r="N21" s="15" t="s">
        <v>42</v>
      </c>
      <c r="O21" s="22">
        <v>79.5</v>
      </c>
      <c r="P21" s="22">
        <f t="shared" si="6"/>
        <v>39.75</v>
      </c>
      <c r="Q21" s="22">
        <v>79.5</v>
      </c>
      <c r="R21" s="22">
        <f t="shared" si="7"/>
        <v>39.75</v>
      </c>
      <c r="S21" s="15">
        <f t="shared" si="5"/>
        <v>79.5</v>
      </c>
      <c r="T21" s="39">
        <v>3</v>
      </c>
      <c r="U21" s="37"/>
      <c r="V21" s="37"/>
      <c r="W21" s="39" t="s">
        <v>107</v>
      </c>
    </row>
    <row r="22" s="5" customFormat="1" ht="20" customHeight="1" spans="1:23">
      <c r="A22" s="14">
        <v>49</v>
      </c>
      <c r="B22" s="15">
        <v>626015</v>
      </c>
      <c r="C22" s="18"/>
      <c r="D22" s="25"/>
      <c r="E22" s="25"/>
      <c r="F22" s="26"/>
      <c r="G22" s="22" t="s">
        <v>108</v>
      </c>
      <c r="H22" s="22" t="s">
        <v>109</v>
      </c>
      <c r="I22" s="22">
        <v>79.5</v>
      </c>
      <c r="J22" s="2"/>
      <c r="K22" s="15"/>
      <c r="L22" s="15"/>
      <c r="M22" s="15"/>
      <c r="N22" s="15" t="s">
        <v>42</v>
      </c>
      <c r="O22" s="22">
        <v>79.5</v>
      </c>
      <c r="P22" s="22">
        <f t="shared" si="6"/>
        <v>39.75</v>
      </c>
      <c r="Q22" s="22">
        <v>79.36</v>
      </c>
      <c r="R22" s="22">
        <f t="shared" si="7"/>
        <v>39.68</v>
      </c>
      <c r="S22" s="15">
        <f t="shared" si="5"/>
        <v>79.43</v>
      </c>
      <c r="T22" s="39">
        <v>4</v>
      </c>
      <c r="U22" s="37" t="s">
        <v>31</v>
      </c>
      <c r="V22" s="37" t="s">
        <v>32</v>
      </c>
      <c r="W22" s="39"/>
    </row>
    <row r="23" s="5" customFormat="1" ht="20" customHeight="1" spans="1:23">
      <c r="A23" s="14">
        <v>50</v>
      </c>
      <c r="B23" s="15">
        <v>626015</v>
      </c>
      <c r="C23" s="18"/>
      <c r="D23" s="25"/>
      <c r="E23" s="25"/>
      <c r="F23" s="26"/>
      <c r="G23" s="22" t="s">
        <v>110</v>
      </c>
      <c r="H23" s="22" t="s">
        <v>111</v>
      </c>
      <c r="I23" s="22">
        <v>78</v>
      </c>
      <c r="J23" s="2"/>
      <c r="K23" s="15"/>
      <c r="L23" s="15"/>
      <c r="M23" s="15"/>
      <c r="N23" s="15" t="s">
        <v>42</v>
      </c>
      <c r="O23" s="22">
        <v>78</v>
      </c>
      <c r="P23" s="22">
        <f t="shared" si="6"/>
        <v>39</v>
      </c>
      <c r="Q23" s="22">
        <v>77.8</v>
      </c>
      <c r="R23" s="22">
        <f t="shared" si="7"/>
        <v>38.9</v>
      </c>
      <c r="S23" s="15">
        <f t="shared" si="5"/>
        <v>77.9</v>
      </c>
      <c r="T23" s="39">
        <v>5</v>
      </c>
      <c r="U23" s="37" t="s">
        <v>31</v>
      </c>
      <c r="V23" s="37" t="s">
        <v>32</v>
      </c>
      <c r="W23" s="39"/>
    </row>
    <row r="24" s="5" customFormat="1" ht="20" customHeight="1" spans="1:23">
      <c r="A24" s="14"/>
      <c r="B24" s="15">
        <v>626015</v>
      </c>
      <c r="C24" s="18"/>
      <c r="D24" s="19"/>
      <c r="E24" s="19"/>
      <c r="F24" s="27"/>
      <c r="G24" s="22" t="s">
        <v>112</v>
      </c>
      <c r="H24" s="22" t="s">
        <v>113</v>
      </c>
      <c r="I24" s="22">
        <v>80.5</v>
      </c>
      <c r="J24" s="2"/>
      <c r="K24" s="15"/>
      <c r="L24" s="15"/>
      <c r="M24" s="15"/>
      <c r="N24" s="15" t="s">
        <v>42</v>
      </c>
      <c r="O24" s="22">
        <v>80.5</v>
      </c>
      <c r="P24" s="22">
        <f t="shared" si="6"/>
        <v>40.25</v>
      </c>
      <c r="Q24" s="22">
        <v>74.76</v>
      </c>
      <c r="R24" s="22">
        <f t="shared" si="7"/>
        <v>37.38</v>
      </c>
      <c r="S24" s="15">
        <f t="shared" si="5"/>
        <v>77.63</v>
      </c>
      <c r="T24" s="39">
        <v>6</v>
      </c>
      <c r="U24" s="37" t="s">
        <v>31</v>
      </c>
      <c r="V24" s="37" t="s">
        <v>32</v>
      </c>
      <c r="W24" s="39" t="s">
        <v>114</v>
      </c>
    </row>
    <row r="25" s="5" customFormat="1" ht="20" customHeight="1" spans="1:23">
      <c r="A25" s="14">
        <v>63</v>
      </c>
      <c r="B25" s="15">
        <v>626016</v>
      </c>
      <c r="C25" s="18"/>
      <c r="D25" s="18" t="s">
        <v>99</v>
      </c>
      <c r="E25" s="18" t="s">
        <v>115</v>
      </c>
      <c r="F25" s="2">
        <v>6</v>
      </c>
      <c r="G25" s="22" t="s">
        <v>116</v>
      </c>
      <c r="H25" s="22" t="s">
        <v>117</v>
      </c>
      <c r="I25" s="22">
        <v>73.5</v>
      </c>
      <c r="J25" s="2"/>
      <c r="K25" s="15"/>
      <c r="L25" s="15"/>
      <c r="M25" s="15"/>
      <c r="N25" s="15"/>
      <c r="O25" s="22">
        <v>73.5</v>
      </c>
      <c r="P25" s="22">
        <f t="shared" ref="P25:P32" si="8">O25*0.5</f>
        <v>36.75</v>
      </c>
      <c r="Q25" s="22">
        <v>83.6</v>
      </c>
      <c r="R25" s="22">
        <f t="shared" ref="R25:R32" si="9">Q25*0.5</f>
        <v>41.8</v>
      </c>
      <c r="S25" s="15">
        <f t="shared" si="5"/>
        <v>78.55</v>
      </c>
      <c r="T25" s="39">
        <v>1</v>
      </c>
      <c r="U25" s="37" t="s">
        <v>31</v>
      </c>
      <c r="V25" s="37" t="s">
        <v>32</v>
      </c>
      <c r="W25" s="38"/>
    </row>
    <row r="26" s="5" customFormat="1" ht="20" customHeight="1" spans="1:23">
      <c r="A26" s="14">
        <v>64</v>
      </c>
      <c r="B26" s="15">
        <v>626016</v>
      </c>
      <c r="C26" s="18"/>
      <c r="D26" s="18"/>
      <c r="E26" s="18"/>
      <c r="F26" s="2"/>
      <c r="G26" s="22" t="s">
        <v>118</v>
      </c>
      <c r="H26" s="22" t="s">
        <v>119</v>
      </c>
      <c r="I26" s="22">
        <v>73</v>
      </c>
      <c r="J26" s="2"/>
      <c r="K26" s="15"/>
      <c r="L26" s="15"/>
      <c r="M26" s="15"/>
      <c r="N26" s="15">
        <v>4</v>
      </c>
      <c r="O26" s="15">
        <v>77</v>
      </c>
      <c r="P26" s="22">
        <f t="shared" si="8"/>
        <v>38.5</v>
      </c>
      <c r="Q26" s="15">
        <v>76.4</v>
      </c>
      <c r="R26" s="22">
        <f t="shared" si="9"/>
        <v>38.2</v>
      </c>
      <c r="S26" s="15">
        <f t="shared" si="5"/>
        <v>76.7</v>
      </c>
      <c r="T26" s="39">
        <v>2</v>
      </c>
      <c r="U26" s="37" t="s">
        <v>31</v>
      </c>
      <c r="V26" s="37" t="s">
        <v>32</v>
      </c>
      <c r="W26" s="38"/>
    </row>
    <row r="27" s="5" customFormat="1" ht="20" customHeight="1" spans="1:23">
      <c r="A27" s="14">
        <v>65</v>
      </c>
      <c r="B27" s="15">
        <v>626016</v>
      </c>
      <c r="C27" s="18"/>
      <c r="D27" s="18"/>
      <c r="E27" s="18"/>
      <c r="F27" s="2"/>
      <c r="G27" s="22" t="s">
        <v>120</v>
      </c>
      <c r="H27" s="22" t="s">
        <v>121</v>
      </c>
      <c r="I27" s="22">
        <v>76</v>
      </c>
      <c r="J27" s="2"/>
      <c r="K27" s="15"/>
      <c r="L27" s="15"/>
      <c r="M27" s="15"/>
      <c r="N27" s="15" t="s">
        <v>42</v>
      </c>
      <c r="O27" s="22">
        <v>76</v>
      </c>
      <c r="P27" s="22">
        <f t="shared" si="8"/>
        <v>38</v>
      </c>
      <c r="Q27" s="22">
        <v>75.8</v>
      </c>
      <c r="R27" s="22">
        <f t="shared" si="9"/>
        <v>37.9</v>
      </c>
      <c r="S27" s="15">
        <f t="shared" si="5"/>
        <v>75.9</v>
      </c>
      <c r="T27" s="39">
        <v>3</v>
      </c>
      <c r="U27" s="37" t="s">
        <v>31</v>
      </c>
      <c r="V27" s="37" t="s">
        <v>32</v>
      </c>
      <c r="W27" s="38"/>
    </row>
    <row r="28" s="5" customFormat="1" ht="20" customHeight="1" spans="1:23">
      <c r="A28" s="14">
        <v>66</v>
      </c>
      <c r="B28" s="15">
        <v>626016</v>
      </c>
      <c r="C28" s="18"/>
      <c r="D28" s="18"/>
      <c r="E28" s="18"/>
      <c r="F28" s="2"/>
      <c r="G28" s="22" t="s">
        <v>122</v>
      </c>
      <c r="H28" s="22" t="s">
        <v>123</v>
      </c>
      <c r="I28" s="22">
        <v>74.5</v>
      </c>
      <c r="J28" s="2"/>
      <c r="K28" s="15"/>
      <c r="L28" s="15"/>
      <c r="M28" s="15"/>
      <c r="N28" s="15"/>
      <c r="O28" s="22">
        <v>74.5</v>
      </c>
      <c r="P28" s="22">
        <f t="shared" si="8"/>
        <v>37.25</v>
      </c>
      <c r="Q28" s="22">
        <v>75.2</v>
      </c>
      <c r="R28" s="22">
        <f t="shared" si="9"/>
        <v>37.6</v>
      </c>
      <c r="S28" s="15">
        <f t="shared" si="5"/>
        <v>74.85</v>
      </c>
      <c r="T28" s="39">
        <v>4</v>
      </c>
      <c r="U28" s="37" t="s">
        <v>31</v>
      </c>
      <c r="V28" s="37" t="s">
        <v>32</v>
      </c>
      <c r="W28" s="38"/>
    </row>
    <row r="29" s="5" customFormat="1" ht="20" customHeight="1" spans="1:23">
      <c r="A29" s="14">
        <v>67</v>
      </c>
      <c r="B29" s="15">
        <v>626016</v>
      </c>
      <c r="C29" s="18"/>
      <c r="D29" s="18"/>
      <c r="E29" s="18"/>
      <c r="F29" s="2"/>
      <c r="G29" s="22" t="s">
        <v>124</v>
      </c>
      <c r="H29" s="22" t="s">
        <v>125</v>
      </c>
      <c r="I29" s="22">
        <v>74</v>
      </c>
      <c r="J29" s="2"/>
      <c r="K29" s="15"/>
      <c r="L29" s="15"/>
      <c r="M29" s="15"/>
      <c r="N29" s="15"/>
      <c r="O29" s="22">
        <v>74</v>
      </c>
      <c r="P29" s="22">
        <f t="shared" si="8"/>
        <v>37</v>
      </c>
      <c r="Q29" s="22">
        <v>75.6</v>
      </c>
      <c r="R29" s="22">
        <f t="shared" si="9"/>
        <v>37.8</v>
      </c>
      <c r="S29" s="15">
        <f t="shared" si="5"/>
        <v>74.8</v>
      </c>
      <c r="T29" s="39">
        <v>5</v>
      </c>
      <c r="U29" s="37" t="s">
        <v>31</v>
      </c>
      <c r="V29" s="37" t="s">
        <v>32</v>
      </c>
      <c r="W29" s="38"/>
    </row>
    <row r="30" s="5" customFormat="1" ht="20" customHeight="1" spans="1:23">
      <c r="A30" s="14">
        <v>68</v>
      </c>
      <c r="B30" s="15">
        <v>626016</v>
      </c>
      <c r="C30" s="18"/>
      <c r="D30" s="18"/>
      <c r="E30" s="18"/>
      <c r="F30" s="2"/>
      <c r="G30" s="22" t="s">
        <v>126</v>
      </c>
      <c r="H30" s="22" t="s">
        <v>127</v>
      </c>
      <c r="I30" s="22">
        <v>76.5</v>
      </c>
      <c r="J30" s="2"/>
      <c r="K30" s="15"/>
      <c r="L30" s="15"/>
      <c r="M30" s="15"/>
      <c r="N30" s="15" t="s">
        <v>42</v>
      </c>
      <c r="O30" s="22">
        <v>76.5</v>
      </c>
      <c r="P30" s="22">
        <f t="shared" si="8"/>
        <v>38.25</v>
      </c>
      <c r="Q30" s="22">
        <v>72.8</v>
      </c>
      <c r="R30" s="22">
        <f t="shared" si="9"/>
        <v>36.4</v>
      </c>
      <c r="S30" s="15">
        <f t="shared" si="5"/>
        <v>74.65</v>
      </c>
      <c r="T30" s="39">
        <v>6</v>
      </c>
      <c r="U30" s="37" t="s">
        <v>31</v>
      </c>
      <c r="V30" s="37" t="s">
        <v>32</v>
      </c>
      <c r="W30" s="38"/>
    </row>
    <row r="31" s="5" customFormat="1" ht="20" customHeight="1" spans="1:23">
      <c r="A31" s="14">
        <v>83</v>
      </c>
      <c r="B31" s="15">
        <v>626017</v>
      </c>
      <c r="C31" s="18"/>
      <c r="D31" s="18" t="s">
        <v>128</v>
      </c>
      <c r="E31" s="23" t="s">
        <v>129</v>
      </c>
      <c r="F31" s="28">
        <v>2</v>
      </c>
      <c r="G31" s="22" t="s">
        <v>130</v>
      </c>
      <c r="H31" s="22" t="s">
        <v>131</v>
      </c>
      <c r="I31" s="22">
        <v>80.5</v>
      </c>
      <c r="J31" s="2"/>
      <c r="K31" s="15"/>
      <c r="L31" s="15"/>
      <c r="M31" s="15"/>
      <c r="N31" s="15" t="s">
        <v>42</v>
      </c>
      <c r="O31" s="22">
        <v>80.5</v>
      </c>
      <c r="P31" s="22">
        <f t="shared" si="8"/>
        <v>40.25</v>
      </c>
      <c r="Q31" s="22">
        <v>82</v>
      </c>
      <c r="R31" s="22">
        <f t="shared" si="9"/>
        <v>41</v>
      </c>
      <c r="S31" s="15">
        <f t="shared" si="5"/>
        <v>81.25</v>
      </c>
      <c r="T31" s="39">
        <v>1</v>
      </c>
      <c r="U31" s="37" t="s">
        <v>31</v>
      </c>
      <c r="V31" s="37" t="s">
        <v>32</v>
      </c>
      <c r="W31" s="38"/>
    </row>
    <row r="32" s="5" customFormat="1" ht="20" customHeight="1" spans="1:23">
      <c r="A32" s="14">
        <v>84</v>
      </c>
      <c r="B32" s="15">
        <v>626017</v>
      </c>
      <c r="C32" s="18"/>
      <c r="D32" s="18"/>
      <c r="E32" s="23"/>
      <c r="F32" s="28"/>
      <c r="G32" s="22" t="s">
        <v>132</v>
      </c>
      <c r="H32" s="22" t="s">
        <v>133</v>
      </c>
      <c r="I32" s="22">
        <v>77.5</v>
      </c>
      <c r="J32" s="2"/>
      <c r="K32" s="15"/>
      <c r="L32" s="15"/>
      <c r="M32" s="15"/>
      <c r="N32" s="15" t="s">
        <v>42</v>
      </c>
      <c r="O32" s="22">
        <v>77.5</v>
      </c>
      <c r="P32" s="22">
        <f t="shared" si="8"/>
        <v>38.75</v>
      </c>
      <c r="Q32" s="22">
        <v>84.6</v>
      </c>
      <c r="R32" s="22">
        <f t="shared" si="9"/>
        <v>42.3</v>
      </c>
      <c r="S32" s="15">
        <f t="shared" si="5"/>
        <v>81.05</v>
      </c>
      <c r="T32" s="39">
        <v>2</v>
      </c>
      <c r="U32" s="37" t="s">
        <v>31</v>
      </c>
      <c r="V32" s="37" t="s">
        <v>32</v>
      </c>
      <c r="W32" s="38"/>
    </row>
    <row r="33" s="5" customFormat="1" ht="20" customHeight="1" spans="1:23">
      <c r="A33" s="14">
        <v>89</v>
      </c>
      <c r="B33" s="15">
        <v>626018</v>
      </c>
      <c r="C33" s="18"/>
      <c r="D33" s="18" t="s">
        <v>134</v>
      </c>
      <c r="E33" s="23" t="s">
        <v>135</v>
      </c>
      <c r="F33" s="28">
        <v>9</v>
      </c>
      <c r="G33" s="22" t="s">
        <v>136</v>
      </c>
      <c r="H33" s="22" t="s">
        <v>137</v>
      </c>
      <c r="I33" s="22">
        <v>76</v>
      </c>
      <c r="J33" s="2"/>
      <c r="K33" s="15"/>
      <c r="L33" s="15"/>
      <c r="M33" s="15"/>
      <c r="N33" s="2">
        <v>4</v>
      </c>
      <c r="O33" s="22">
        <v>80</v>
      </c>
      <c r="P33" s="22">
        <f t="shared" ref="P33:P50" si="10">O33*0.5</f>
        <v>40</v>
      </c>
      <c r="Q33" s="22">
        <v>84.2</v>
      </c>
      <c r="R33" s="22">
        <f t="shared" ref="R33:R50" si="11">Q33*0.5</f>
        <v>42.1</v>
      </c>
      <c r="S33" s="15">
        <f t="shared" ref="S33:S50" si="12">P33+R33</f>
        <v>82.1</v>
      </c>
      <c r="T33" s="39">
        <v>1</v>
      </c>
      <c r="U33" s="37" t="s">
        <v>31</v>
      </c>
      <c r="V33" s="37" t="s">
        <v>32</v>
      </c>
      <c r="W33" s="38"/>
    </row>
    <row r="34" s="5" customFormat="1" ht="20" customHeight="1" spans="1:23">
      <c r="A34" s="14">
        <v>90</v>
      </c>
      <c r="B34" s="15">
        <v>626018</v>
      </c>
      <c r="C34" s="18"/>
      <c r="D34" s="18"/>
      <c r="E34" s="23"/>
      <c r="F34" s="28"/>
      <c r="G34" s="22" t="s">
        <v>138</v>
      </c>
      <c r="H34" s="22" t="s">
        <v>139</v>
      </c>
      <c r="I34" s="22">
        <v>78</v>
      </c>
      <c r="J34" s="2"/>
      <c r="K34" s="15"/>
      <c r="L34" s="15"/>
      <c r="M34" s="15"/>
      <c r="N34" s="2"/>
      <c r="O34" s="22">
        <v>78</v>
      </c>
      <c r="P34" s="22">
        <f t="shared" si="10"/>
        <v>39</v>
      </c>
      <c r="Q34" s="22">
        <v>85.2</v>
      </c>
      <c r="R34" s="22">
        <f t="shared" si="11"/>
        <v>42.6</v>
      </c>
      <c r="S34" s="15">
        <f t="shared" si="12"/>
        <v>81.6</v>
      </c>
      <c r="T34" s="39">
        <v>2</v>
      </c>
      <c r="U34" s="37" t="s">
        <v>31</v>
      </c>
      <c r="V34" s="37" t="s">
        <v>32</v>
      </c>
      <c r="W34" s="38"/>
    </row>
    <row r="35" s="5" customFormat="1" ht="20" customHeight="1" spans="1:23">
      <c r="A35" s="14">
        <v>91</v>
      </c>
      <c r="B35" s="15">
        <v>626018</v>
      </c>
      <c r="C35" s="18"/>
      <c r="D35" s="18"/>
      <c r="E35" s="23"/>
      <c r="F35" s="28"/>
      <c r="G35" s="22" t="s">
        <v>140</v>
      </c>
      <c r="H35" s="22" t="s">
        <v>141</v>
      </c>
      <c r="I35" s="22">
        <v>75.5</v>
      </c>
      <c r="J35" s="2"/>
      <c r="K35" s="15"/>
      <c r="L35" s="15"/>
      <c r="M35" s="15"/>
      <c r="N35" s="2"/>
      <c r="O35" s="22">
        <v>75.5</v>
      </c>
      <c r="P35" s="22">
        <f t="shared" si="10"/>
        <v>37.75</v>
      </c>
      <c r="Q35" s="22">
        <v>87</v>
      </c>
      <c r="R35" s="22">
        <f t="shared" si="11"/>
        <v>43.5</v>
      </c>
      <c r="S35" s="15">
        <f t="shared" si="12"/>
        <v>81.25</v>
      </c>
      <c r="T35" s="39">
        <v>3</v>
      </c>
      <c r="U35" s="37" t="s">
        <v>31</v>
      </c>
      <c r="V35" s="37" t="s">
        <v>32</v>
      </c>
      <c r="W35" s="38"/>
    </row>
    <row r="36" s="5" customFormat="1" ht="20" customHeight="1" spans="1:23">
      <c r="A36" s="14">
        <v>92</v>
      </c>
      <c r="B36" s="15">
        <v>626018</v>
      </c>
      <c r="C36" s="18"/>
      <c r="D36" s="18"/>
      <c r="E36" s="23"/>
      <c r="F36" s="28"/>
      <c r="G36" s="22" t="s">
        <v>142</v>
      </c>
      <c r="H36" s="22" t="s">
        <v>143</v>
      </c>
      <c r="I36" s="22">
        <v>80</v>
      </c>
      <c r="J36" s="2"/>
      <c r="K36" s="15"/>
      <c r="L36" s="15"/>
      <c r="M36" s="15"/>
      <c r="N36" s="2"/>
      <c r="O36" s="22">
        <v>80</v>
      </c>
      <c r="P36" s="22">
        <f t="shared" si="10"/>
        <v>40</v>
      </c>
      <c r="Q36" s="22">
        <v>79.8</v>
      </c>
      <c r="R36" s="22">
        <f t="shared" si="11"/>
        <v>39.9</v>
      </c>
      <c r="S36" s="15">
        <f t="shared" si="12"/>
        <v>79.9</v>
      </c>
      <c r="T36" s="39">
        <v>4</v>
      </c>
      <c r="U36" s="37" t="s">
        <v>31</v>
      </c>
      <c r="V36" s="37" t="s">
        <v>32</v>
      </c>
      <c r="W36" s="38"/>
    </row>
    <row r="37" s="5" customFormat="1" ht="20" customHeight="1" spans="1:23">
      <c r="A37" s="14">
        <v>93</v>
      </c>
      <c r="B37" s="15">
        <v>626018</v>
      </c>
      <c r="C37" s="18"/>
      <c r="D37" s="18"/>
      <c r="E37" s="23"/>
      <c r="F37" s="28"/>
      <c r="G37" s="22" t="s">
        <v>144</v>
      </c>
      <c r="H37" s="22" t="s">
        <v>145</v>
      </c>
      <c r="I37" s="22">
        <v>75</v>
      </c>
      <c r="J37" s="2"/>
      <c r="K37" s="15"/>
      <c r="L37" s="15"/>
      <c r="M37" s="15"/>
      <c r="N37" s="2">
        <v>4</v>
      </c>
      <c r="O37" s="22">
        <v>79</v>
      </c>
      <c r="P37" s="22">
        <f t="shared" si="10"/>
        <v>39.5</v>
      </c>
      <c r="Q37" s="22">
        <v>80.4</v>
      </c>
      <c r="R37" s="22">
        <f t="shared" si="11"/>
        <v>40.2</v>
      </c>
      <c r="S37" s="15">
        <f t="shared" si="12"/>
        <v>79.7</v>
      </c>
      <c r="T37" s="39">
        <v>5</v>
      </c>
      <c r="U37" s="37" t="s">
        <v>31</v>
      </c>
      <c r="V37" s="37" t="s">
        <v>32</v>
      </c>
      <c r="W37" s="38"/>
    </row>
    <row r="38" s="5" customFormat="1" ht="20" customHeight="1" spans="1:23">
      <c r="A38" s="14">
        <v>94</v>
      </c>
      <c r="B38" s="15">
        <v>626018</v>
      </c>
      <c r="C38" s="18"/>
      <c r="D38" s="18"/>
      <c r="E38" s="23"/>
      <c r="F38" s="28"/>
      <c r="G38" s="22" t="s">
        <v>146</v>
      </c>
      <c r="H38" s="22" t="s">
        <v>147</v>
      </c>
      <c r="I38" s="22">
        <v>80.5</v>
      </c>
      <c r="J38" s="2"/>
      <c r="K38" s="15"/>
      <c r="L38" s="15"/>
      <c r="M38" s="15"/>
      <c r="N38" s="2"/>
      <c r="O38" s="22">
        <v>80.5</v>
      </c>
      <c r="P38" s="22">
        <f t="shared" si="10"/>
        <v>40.25</v>
      </c>
      <c r="Q38" s="22">
        <v>78.6</v>
      </c>
      <c r="R38" s="22">
        <f t="shared" si="11"/>
        <v>39.3</v>
      </c>
      <c r="S38" s="15">
        <f t="shared" si="12"/>
        <v>79.55</v>
      </c>
      <c r="T38" s="39">
        <v>6</v>
      </c>
      <c r="U38" s="37" t="s">
        <v>31</v>
      </c>
      <c r="V38" s="37" t="s">
        <v>32</v>
      </c>
      <c r="W38" s="38"/>
    </row>
    <row r="39" s="5" customFormat="1" ht="20" customHeight="1" spans="1:23">
      <c r="A39" s="14">
        <v>95</v>
      </c>
      <c r="B39" s="15">
        <v>626018</v>
      </c>
      <c r="C39" s="18"/>
      <c r="D39" s="18"/>
      <c r="E39" s="23"/>
      <c r="F39" s="28"/>
      <c r="G39" s="22" t="s">
        <v>148</v>
      </c>
      <c r="H39" s="22" t="s">
        <v>149</v>
      </c>
      <c r="I39" s="22">
        <v>77</v>
      </c>
      <c r="J39" s="2"/>
      <c r="K39" s="15"/>
      <c r="L39" s="15"/>
      <c r="M39" s="15"/>
      <c r="N39" s="2"/>
      <c r="O39" s="22">
        <v>77</v>
      </c>
      <c r="P39" s="22">
        <f t="shared" si="10"/>
        <v>38.5</v>
      </c>
      <c r="Q39" s="22">
        <v>81.6</v>
      </c>
      <c r="R39" s="22">
        <f t="shared" si="11"/>
        <v>40.8</v>
      </c>
      <c r="S39" s="15">
        <f t="shared" si="12"/>
        <v>79.3</v>
      </c>
      <c r="T39" s="39">
        <v>7</v>
      </c>
      <c r="U39" s="37" t="s">
        <v>31</v>
      </c>
      <c r="V39" s="37" t="s">
        <v>32</v>
      </c>
      <c r="W39" s="38"/>
    </row>
    <row r="40" s="5" customFormat="1" ht="20" customHeight="1" spans="1:23">
      <c r="A40" s="14">
        <v>96</v>
      </c>
      <c r="B40" s="15">
        <v>626018</v>
      </c>
      <c r="C40" s="18"/>
      <c r="D40" s="18"/>
      <c r="E40" s="23"/>
      <c r="F40" s="28"/>
      <c r="G40" s="22" t="s">
        <v>150</v>
      </c>
      <c r="H40" s="22" t="s">
        <v>151</v>
      </c>
      <c r="I40" s="22">
        <v>76.5</v>
      </c>
      <c r="J40" s="2"/>
      <c r="K40" s="15"/>
      <c r="L40" s="15"/>
      <c r="M40" s="15"/>
      <c r="N40" s="2"/>
      <c r="O40" s="22">
        <v>76.5</v>
      </c>
      <c r="P40" s="22">
        <f t="shared" si="10"/>
        <v>38.25</v>
      </c>
      <c r="Q40" s="22">
        <v>81.4</v>
      </c>
      <c r="R40" s="22">
        <f t="shared" si="11"/>
        <v>40.7</v>
      </c>
      <c r="S40" s="15">
        <f t="shared" si="12"/>
        <v>78.95</v>
      </c>
      <c r="T40" s="39">
        <v>8</v>
      </c>
      <c r="U40" s="37" t="s">
        <v>31</v>
      </c>
      <c r="V40" s="37" t="s">
        <v>32</v>
      </c>
      <c r="W40" s="38"/>
    </row>
    <row r="41" s="5" customFormat="1" ht="20" customHeight="1" spans="1:23">
      <c r="A41" s="14">
        <v>97</v>
      </c>
      <c r="B41" s="15">
        <v>626018</v>
      </c>
      <c r="C41" s="18"/>
      <c r="D41" s="18"/>
      <c r="E41" s="23"/>
      <c r="F41" s="28"/>
      <c r="G41" s="22" t="s">
        <v>152</v>
      </c>
      <c r="H41" s="22" t="s">
        <v>153</v>
      </c>
      <c r="I41" s="22">
        <v>85</v>
      </c>
      <c r="J41" s="2"/>
      <c r="K41" s="15"/>
      <c r="L41" s="15"/>
      <c r="M41" s="15"/>
      <c r="N41" s="2"/>
      <c r="O41" s="22">
        <v>85</v>
      </c>
      <c r="P41" s="22">
        <f t="shared" si="10"/>
        <v>42.5</v>
      </c>
      <c r="Q41" s="22">
        <v>72.4</v>
      </c>
      <c r="R41" s="22">
        <f t="shared" si="11"/>
        <v>36.2</v>
      </c>
      <c r="S41" s="15">
        <f t="shared" si="12"/>
        <v>78.7</v>
      </c>
      <c r="T41" s="39">
        <v>9</v>
      </c>
      <c r="U41" s="37" t="s">
        <v>31</v>
      </c>
      <c r="V41" s="37" t="s">
        <v>32</v>
      </c>
      <c r="W41" s="38"/>
    </row>
    <row r="42" s="5" customFormat="1" ht="20" customHeight="1" spans="1:23">
      <c r="A42" s="14">
        <v>117</v>
      </c>
      <c r="B42" s="15">
        <v>626019</v>
      </c>
      <c r="C42" s="18"/>
      <c r="D42" s="18" t="s">
        <v>154</v>
      </c>
      <c r="E42" s="23" t="s">
        <v>135</v>
      </c>
      <c r="F42" s="28">
        <v>9</v>
      </c>
      <c r="G42" s="22" t="s">
        <v>155</v>
      </c>
      <c r="H42" s="22" t="s">
        <v>156</v>
      </c>
      <c r="I42" s="22">
        <v>79</v>
      </c>
      <c r="J42" s="2"/>
      <c r="K42" s="15"/>
      <c r="L42" s="15"/>
      <c r="M42" s="15"/>
      <c r="N42" s="2"/>
      <c r="O42" s="22">
        <v>79</v>
      </c>
      <c r="P42" s="22">
        <f t="shared" si="10"/>
        <v>39.5</v>
      </c>
      <c r="Q42" s="22">
        <v>82.2</v>
      </c>
      <c r="R42" s="22">
        <f t="shared" si="11"/>
        <v>41.1</v>
      </c>
      <c r="S42" s="15">
        <f t="shared" si="12"/>
        <v>80.6</v>
      </c>
      <c r="T42" s="39">
        <v>1</v>
      </c>
      <c r="U42" s="37" t="s">
        <v>31</v>
      </c>
      <c r="V42" s="37" t="s">
        <v>32</v>
      </c>
      <c r="W42" s="38"/>
    </row>
    <row r="43" s="5" customFormat="1" ht="20" customHeight="1" spans="1:23">
      <c r="A43" s="14">
        <v>118</v>
      </c>
      <c r="B43" s="15">
        <v>626019</v>
      </c>
      <c r="C43" s="18"/>
      <c r="D43" s="18"/>
      <c r="E43" s="23"/>
      <c r="F43" s="28"/>
      <c r="G43" s="22" t="s">
        <v>157</v>
      </c>
      <c r="H43" s="22" t="s">
        <v>158</v>
      </c>
      <c r="I43" s="22">
        <v>76</v>
      </c>
      <c r="J43" s="2"/>
      <c r="K43" s="15"/>
      <c r="L43" s="15"/>
      <c r="M43" s="15"/>
      <c r="N43" s="2"/>
      <c r="O43" s="22">
        <v>76</v>
      </c>
      <c r="P43" s="22">
        <f t="shared" si="10"/>
        <v>38</v>
      </c>
      <c r="Q43" s="22">
        <v>81.4</v>
      </c>
      <c r="R43" s="22">
        <f t="shared" si="11"/>
        <v>40.7</v>
      </c>
      <c r="S43" s="15">
        <f t="shared" si="12"/>
        <v>78.7</v>
      </c>
      <c r="T43" s="39">
        <v>2</v>
      </c>
      <c r="U43" s="37" t="s">
        <v>31</v>
      </c>
      <c r="V43" s="37" t="s">
        <v>32</v>
      </c>
      <c r="W43" s="38"/>
    </row>
    <row r="44" s="5" customFormat="1" ht="20" customHeight="1" spans="1:23">
      <c r="A44" s="14">
        <v>119</v>
      </c>
      <c r="B44" s="15">
        <v>626019</v>
      </c>
      <c r="C44" s="18"/>
      <c r="D44" s="18"/>
      <c r="E44" s="23"/>
      <c r="F44" s="28"/>
      <c r="G44" s="22" t="s">
        <v>159</v>
      </c>
      <c r="H44" s="22" t="s">
        <v>160</v>
      </c>
      <c r="I44" s="22">
        <v>79</v>
      </c>
      <c r="J44" s="2"/>
      <c r="K44" s="15"/>
      <c r="L44" s="15"/>
      <c r="M44" s="15"/>
      <c r="N44" s="2"/>
      <c r="O44" s="22">
        <v>79</v>
      </c>
      <c r="P44" s="22">
        <f t="shared" si="10"/>
        <v>39.5</v>
      </c>
      <c r="Q44" s="22">
        <v>76.8</v>
      </c>
      <c r="R44" s="22">
        <f t="shared" si="11"/>
        <v>38.4</v>
      </c>
      <c r="S44" s="15">
        <f t="shared" si="12"/>
        <v>77.9</v>
      </c>
      <c r="T44" s="39">
        <v>3</v>
      </c>
      <c r="U44" s="37" t="s">
        <v>31</v>
      </c>
      <c r="V44" s="37" t="s">
        <v>32</v>
      </c>
      <c r="W44" s="38"/>
    </row>
    <row r="45" s="5" customFormat="1" ht="20" customHeight="1" spans="1:23">
      <c r="A45" s="14">
        <v>120</v>
      </c>
      <c r="B45" s="15">
        <v>626019</v>
      </c>
      <c r="C45" s="18"/>
      <c r="D45" s="18"/>
      <c r="E45" s="23"/>
      <c r="F45" s="28"/>
      <c r="G45" s="22" t="s">
        <v>161</v>
      </c>
      <c r="H45" s="22" t="s">
        <v>162</v>
      </c>
      <c r="I45" s="22">
        <v>79.5</v>
      </c>
      <c r="J45" s="2"/>
      <c r="K45" s="15"/>
      <c r="L45" s="15"/>
      <c r="M45" s="15"/>
      <c r="N45" s="2"/>
      <c r="O45" s="22">
        <v>79.5</v>
      </c>
      <c r="P45" s="22">
        <f t="shared" si="10"/>
        <v>39.75</v>
      </c>
      <c r="Q45" s="22">
        <v>76.2</v>
      </c>
      <c r="R45" s="22">
        <f t="shared" si="11"/>
        <v>38.1</v>
      </c>
      <c r="S45" s="15">
        <f t="shared" si="12"/>
        <v>77.85</v>
      </c>
      <c r="T45" s="39">
        <v>4</v>
      </c>
      <c r="U45" s="37" t="s">
        <v>31</v>
      </c>
      <c r="V45" s="37" t="s">
        <v>32</v>
      </c>
      <c r="W45" s="38"/>
    </row>
    <row r="46" s="5" customFormat="1" ht="20" customHeight="1" spans="1:23">
      <c r="A46" s="14">
        <v>121</v>
      </c>
      <c r="B46" s="15">
        <v>626019</v>
      </c>
      <c r="C46" s="18"/>
      <c r="D46" s="18"/>
      <c r="E46" s="23"/>
      <c r="F46" s="28"/>
      <c r="G46" s="22" t="s">
        <v>163</v>
      </c>
      <c r="H46" s="22" t="s">
        <v>164</v>
      </c>
      <c r="I46" s="22">
        <v>76.5</v>
      </c>
      <c r="J46" s="2"/>
      <c r="K46" s="15"/>
      <c r="L46" s="15"/>
      <c r="M46" s="15"/>
      <c r="N46" s="2"/>
      <c r="O46" s="22">
        <v>76.5</v>
      </c>
      <c r="P46" s="22">
        <f t="shared" si="10"/>
        <v>38.25</v>
      </c>
      <c r="Q46" s="22">
        <v>79.1</v>
      </c>
      <c r="R46" s="22">
        <f t="shared" si="11"/>
        <v>39.55</v>
      </c>
      <c r="S46" s="15">
        <f t="shared" si="12"/>
        <v>77.8</v>
      </c>
      <c r="T46" s="39">
        <v>5</v>
      </c>
      <c r="U46" s="37" t="s">
        <v>31</v>
      </c>
      <c r="V46" s="37" t="s">
        <v>32</v>
      </c>
      <c r="W46" s="38"/>
    </row>
    <row r="47" s="5" customFormat="1" ht="20" customHeight="1" spans="1:23">
      <c r="A47" s="14">
        <v>122</v>
      </c>
      <c r="B47" s="15">
        <v>626019</v>
      </c>
      <c r="C47" s="18"/>
      <c r="D47" s="18"/>
      <c r="E47" s="23"/>
      <c r="F47" s="28"/>
      <c r="G47" s="22" t="s">
        <v>165</v>
      </c>
      <c r="H47" s="22" t="s">
        <v>166</v>
      </c>
      <c r="I47" s="22">
        <v>75.5</v>
      </c>
      <c r="J47" s="2"/>
      <c r="K47" s="15"/>
      <c r="L47" s="15"/>
      <c r="M47" s="15"/>
      <c r="N47" s="2">
        <v>4</v>
      </c>
      <c r="O47" s="22">
        <v>79.5</v>
      </c>
      <c r="P47" s="22">
        <f t="shared" si="10"/>
        <v>39.75</v>
      </c>
      <c r="Q47" s="22">
        <v>76</v>
      </c>
      <c r="R47" s="22">
        <f t="shared" si="11"/>
        <v>38</v>
      </c>
      <c r="S47" s="15">
        <f t="shared" si="12"/>
        <v>77.75</v>
      </c>
      <c r="T47" s="39">
        <v>6</v>
      </c>
      <c r="U47" s="37" t="s">
        <v>31</v>
      </c>
      <c r="V47" s="37" t="s">
        <v>32</v>
      </c>
      <c r="W47" s="38"/>
    </row>
    <row r="48" s="5" customFormat="1" ht="20" customHeight="1" spans="1:23">
      <c r="A48" s="14">
        <v>123</v>
      </c>
      <c r="B48" s="15">
        <v>626019</v>
      </c>
      <c r="C48" s="18"/>
      <c r="D48" s="18"/>
      <c r="E48" s="23"/>
      <c r="F48" s="28"/>
      <c r="G48" s="22" t="s">
        <v>167</v>
      </c>
      <c r="H48" s="22" t="s">
        <v>168</v>
      </c>
      <c r="I48" s="22">
        <v>80</v>
      </c>
      <c r="J48" s="2"/>
      <c r="K48" s="15"/>
      <c r="L48" s="15"/>
      <c r="M48" s="15"/>
      <c r="N48" s="2"/>
      <c r="O48" s="22">
        <v>80</v>
      </c>
      <c r="P48" s="22">
        <f t="shared" si="10"/>
        <v>40</v>
      </c>
      <c r="Q48" s="22">
        <v>74.9</v>
      </c>
      <c r="R48" s="22">
        <f t="shared" si="11"/>
        <v>37.45</v>
      </c>
      <c r="S48" s="15">
        <f t="shared" si="12"/>
        <v>77.45</v>
      </c>
      <c r="T48" s="39">
        <v>7</v>
      </c>
      <c r="U48" s="37" t="s">
        <v>31</v>
      </c>
      <c r="V48" s="37" t="s">
        <v>32</v>
      </c>
      <c r="W48" s="38"/>
    </row>
    <row r="49" s="5" customFormat="1" ht="20" customHeight="1" spans="1:23">
      <c r="A49" s="14">
        <v>124</v>
      </c>
      <c r="B49" s="15">
        <v>626019</v>
      </c>
      <c r="C49" s="18"/>
      <c r="D49" s="18"/>
      <c r="E49" s="23"/>
      <c r="F49" s="28"/>
      <c r="G49" s="22" t="s">
        <v>169</v>
      </c>
      <c r="H49" s="22" t="s">
        <v>170</v>
      </c>
      <c r="I49" s="22">
        <v>78</v>
      </c>
      <c r="J49" s="2"/>
      <c r="K49" s="15"/>
      <c r="L49" s="15"/>
      <c r="M49" s="15"/>
      <c r="N49" s="2"/>
      <c r="O49" s="22">
        <v>78</v>
      </c>
      <c r="P49" s="22">
        <f t="shared" si="10"/>
        <v>39</v>
      </c>
      <c r="Q49" s="22">
        <v>76.9</v>
      </c>
      <c r="R49" s="22">
        <f t="shared" si="11"/>
        <v>38.45</v>
      </c>
      <c r="S49" s="15">
        <f t="shared" si="12"/>
        <v>77.45</v>
      </c>
      <c r="T49" s="39">
        <v>7</v>
      </c>
      <c r="U49" s="37" t="s">
        <v>31</v>
      </c>
      <c r="V49" s="37" t="s">
        <v>32</v>
      </c>
      <c r="W49" s="38"/>
    </row>
    <row r="50" s="5" customFormat="1" ht="20" customHeight="1" spans="1:23">
      <c r="A50" s="14">
        <v>125</v>
      </c>
      <c r="B50" s="15">
        <v>626019</v>
      </c>
      <c r="C50" s="18"/>
      <c r="D50" s="18"/>
      <c r="E50" s="23"/>
      <c r="F50" s="28"/>
      <c r="G50" s="22" t="s">
        <v>171</v>
      </c>
      <c r="H50" s="22" t="s">
        <v>172</v>
      </c>
      <c r="I50" s="22">
        <v>77.5</v>
      </c>
      <c r="J50" s="2"/>
      <c r="K50" s="15"/>
      <c r="L50" s="15"/>
      <c r="M50" s="15"/>
      <c r="N50" s="2"/>
      <c r="O50" s="22">
        <v>77.5</v>
      </c>
      <c r="P50" s="22">
        <f t="shared" si="10"/>
        <v>38.75</v>
      </c>
      <c r="Q50" s="22">
        <v>77.2</v>
      </c>
      <c r="R50" s="22">
        <f t="shared" si="11"/>
        <v>38.6</v>
      </c>
      <c r="S50" s="15">
        <f t="shared" si="12"/>
        <v>77.35</v>
      </c>
      <c r="T50" s="39">
        <v>9</v>
      </c>
      <c r="U50" s="37" t="s">
        <v>31</v>
      </c>
      <c r="V50" s="37" t="s">
        <v>32</v>
      </c>
      <c r="W50" s="38"/>
    </row>
    <row r="51" s="5" customFormat="1" ht="20" customHeight="1" spans="1:23">
      <c r="A51" s="14">
        <v>146</v>
      </c>
      <c r="B51" s="15">
        <v>626020</v>
      </c>
      <c r="C51" s="18"/>
      <c r="D51" s="18" t="s">
        <v>173</v>
      </c>
      <c r="E51" s="23" t="s">
        <v>174</v>
      </c>
      <c r="F51" s="2">
        <v>9</v>
      </c>
      <c r="G51" s="22" t="s">
        <v>175</v>
      </c>
      <c r="H51" s="22" t="s">
        <v>176</v>
      </c>
      <c r="I51" s="22">
        <v>76</v>
      </c>
      <c r="J51" s="2"/>
      <c r="K51" s="15"/>
      <c r="L51" s="15"/>
      <c r="M51" s="15"/>
      <c r="N51" s="2"/>
      <c r="O51" s="22">
        <v>76</v>
      </c>
      <c r="P51" s="22">
        <f t="shared" ref="P51:P71" si="13">O51*0.5</f>
        <v>38</v>
      </c>
      <c r="Q51" s="22">
        <v>82.2</v>
      </c>
      <c r="R51" s="22">
        <f t="shared" ref="R51:R71" si="14">Q51*0.5</f>
        <v>41.1</v>
      </c>
      <c r="S51" s="15">
        <f t="shared" ref="S51:S74" si="15">P51+R51</f>
        <v>79.1</v>
      </c>
      <c r="T51" s="39">
        <v>1</v>
      </c>
      <c r="U51" s="37" t="s">
        <v>31</v>
      </c>
      <c r="V51" s="37" t="s">
        <v>32</v>
      </c>
      <c r="W51" s="38"/>
    </row>
    <row r="52" s="5" customFormat="1" ht="20" customHeight="1" spans="1:23">
      <c r="A52" s="14">
        <v>147</v>
      </c>
      <c r="B52" s="15">
        <v>626020</v>
      </c>
      <c r="C52" s="18"/>
      <c r="D52" s="18"/>
      <c r="E52" s="23"/>
      <c r="F52" s="2"/>
      <c r="G52" s="22" t="s">
        <v>177</v>
      </c>
      <c r="H52" s="22" t="s">
        <v>178</v>
      </c>
      <c r="I52" s="22">
        <v>75.5</v>
      </c>
      <c r="J52" s="2"/>
      <c r="K52" s="15"/>
      <c r="L52" s="15"/>
      <c r="M52" s="15"/>
      <c r="N52" s="2"/>
      <c r="O52" s="22">
        <v>75.5</v>
      </c>
      <c r="P52" s="22">
        <f t="shared" si="13"/>
        <v>37.75</v>
      </c>
      <c r="Q52" s="22">
        <v>80.6</v>
      </c>
      <c r="R52" s="22">
        <f t="shared" si="14"/>
        <v>40.3</v>
      </c>
      <c r="S52" s="15">
        <f t="shared" si="15"/>
        <v>78.05</v>
      </c>
      <c r="T52" s="39">
        <v>2</v>
      </c>
      <c r="U52" s="37" t="s">
        <v>31</v>
      </c>
      <c r="V52" s="37" t="s">
        <v>32</v>
      </c>
      <c r="W52" s="38"/>
    </row>
    <row r="53" s="5" customFormat="1" ht="20" customHeight="1" spans="1:23">
      <c r="A53" s="14">
        <v>148</v>
      </c>
      <c r="B53" s="15">
        <v>626020</v>
      </c>
      <c r="C53" s="18"/>
      <c r="D53" s="18"/>
      <c r="E53" s="23"/>
      <c r="F53" s="2"/>
      <c r="G53" s="22" t="s">
        <v>179</v>
      </c>
      <c r="H53" s="22" t="s">
        <v>180</v>
      </c>
      <c r="I53" s="22">
        <v>78.5</v>
      </c>
      <c r="J53" s="2"/>
      <c r="K53" s="15"/>
      <c r="L53" s="15"/>
      <c r="M53" s="15"/>
      <c r="N53" s="2"/>
      <c r="O53" s="22">
        <v>78.5</v>
      </c>
      <c r="P53" s="22">
        <f t="shared" si="13"/>
        <v>39.25</v>
      </c>
      <c r="Q53" s="22">
        <v>76.6</v>
      </c>
      <c r="R53" s="22">
        <f t="shared" si="14"/>
        <v>38.3</v>
      </c>
      <c r="S53" s="15">
        <f t="shared" si="15"/>
        <v>77.55</v>
      </c>
      <c r="T53" s="39">
        <v>3</v>
      </c>
      <c r="U53" s="37" t="s">
        <v>31</v>
      </c>
      <c r="V53" s="37" t="s">
        <v>32</v>
      </c>
      <c r="W53" s="38"/>
    </row>
    <row r="54" s="5" customFormat="1" ht="20" customHeight="1" spans="1:23">
      <c r="A54" s="14">
        <v>149</v>
      </c>
      <c r="B54" s="15">
        <v>626020</v>
      </c>
      <c r="C54" s="18"/>
      <c r="D54" s="18"/>
      <c r="E54" s="23"/>
      <c r="F54" s="2"/>
      <c r="G54" s="22" t="s">
        <v>181</v>
      </c>
      <c r="H54" s="22" t="s">
        <v>182</v>
      </c>
      <c r="I54" s="22">
        <v>76.5</v>
      </c>
      <c r="J54" s="2"/>
      <c r="K54" s="15"/>
      <c r="L54" s="15"/>
      <c r="M54" s="15"/>
      <c r="N54" s="2"/>
      <c r="O54" s="22">
        <v>76.5</v>
      </c>
      <c r="P54" s="22">
        <f t="shared" si="13"/>
        <v>38.25</v>
      </c>
      <c r="Q54" s="22">
        <v>78.2</v>
      </c>
      <c r="R54" s="22">
        <f t="shared" si="14"/>
        <v>39.1</v>
      </c>
      <c r="S54" s="15">
        <f t="shared" si="15"/>
        <v>77.35</v>
      </c>
      <c r="T54" s="39">
        <v>4</v>
      </c>
      <c r="U54" s="37" t="s">
        <v>31</v>
      </c>
      <c r="V54" s="37" t="s">
        <v>32</v>
      </c>
      <c r="W54" s="38"/>
    </row>
    <row r="55" s="5" customFormat="1" ht="20" customHeight="1" spans="1:23">
      <c r="A55" s="14">
        <v>150</v>
      </c>
      <c r="B55" s="15">
        <v>626020</v>
      </c>
      <c r="C55" s="18"/>
      <c r="D55" s="18"/>
      <c r="E55" s="23"/>
      <c r="F55" s="2"/>
      <c r="G55" s="22" t="s">
        <v>183</v>
      </c>
      <c r="H55" s="22" t="s">
        <v>184</v>
      </c>
      <c r="I55" s="22">
        <v>76</v>
      </c>
      <c r="J55" s="2"/>
      <c r="K55" s="15"/>
      <c r="L55" s="15"/>
      <c r="M55" s="15"/>
      <c r="N55" s="2"/>
      <c r="O55" s="22">
        <v>76</v>
      </c>
      <c r="P55" s="22">
        <f t="shared" si="13"/>
        <v>38</v>
      </c>
      <c r="Q55" s="22">
        <v>78.2</v>
      </c>
      <c r="R55" s="22">
        <f t="shared" si="14"/>
        <v>39.1</v>
      </c>
      <c r="S55" s="15">
        <f t="shared" si="15"/>
        <v>77.1</v>
      </c>
      <c r="T55" s="39">
        <v>5</v>
      </c>
      <c r="U55" s="37" t="s">
        <v>31</v>
      </c>
      <c r="V55" s="37" t="s">
        <v>32</v>
      </c>
      <c r="W55" s="38"/>
    </row>
    <row r="56" s="5" customFormat="1" ht="20" customHeight="1" spans="1:23">
      <c r="A56" s="14">
        <v>151</v>
      </c>
      <c r="B56" s="15">
        <v>626020</v>
      </c>
      <c r="C56" s="18"/>
      <c r="D56" s="18"/>
      <c r="E56" s="23"/>
      <c r="F56" s="2"/>
      <c r="G56" s="22" t="s">
        <v>185</v>
      </c>
      <c r="H56" s="22" t="s">
        <v>186</v>
      </c>
      <c r="I56" s="22">
        <v>74</v>
      </c>
      <c r="J56" s="2"/>
      <c r="K56" s="15"/>
      <c r="L56" s="15"/>
      <c r="M56" s="15"/>
      <c r="N56" s="2"/>
      <c r="O56" s="22">
        <v>74</v>
      </c>
      <c r="P56" s="22">
        <f t="shared" si="13"/>
        <v>37</v>
      </c>
      <c r="Q56" s="22">
        <v>80.2</v>
      </c>
      <c r="R56" s="22">
        <f t="shared" si="14"/>
        <v>40.1</v>
      </c>
      <c r="S56" s="15">
        <f t="shared" si="15"/>
        <v>77.1</v>
      </c>
      <c r="T56" s="39">
        <v>5</v>
      </c>
      <c r="U56" s="37" t="s">
        <v>31</v>
      </c>
      <c r="V56" s="37" t="s">
        <v>32</v>
      </c>
      <c r="W56" s="38"/>
    </row>
    <row r="57" s="5" customFormat="1" ht="20" customHeight="1" spans="1:23">
      <c r="A57" s="14">
        <v>152</v>
      </c>
      <c r="B57" s="15">
        <v>626020</v>
      </c>
      <c r="C57" s="18"/>
      <c r="D57" s="18"/>
      <c r="E57" s="23"/>
      <c r="F57" s="2"/>
      <c r="G57" s="22" t="s">
        <v>187</v>
      </c>
      <c r="H57" s="22" t="s">
        <v>188</v>
      </c>
      <c r="I57" s="22">
        <v>74.5</v>
      </c>
      <c r="J57" s="2"/>
      <c r="K57" s="15"/>
      <c r="L57" s="15"/>
      <c r="M57" s="15"/>
      <c r="N57" s="2">
        <v>4</v>
      </c>
      <c r="O57" s="22">
        <v>78.5</v>
      </c>
      <c r="P57" s="22">
        <f t="shared" si="13"/>
        <v>39.25</v>
      </c>
      <c r="Q57" s="22">
        <v>75.4</v>
      </c>
      <c r="R57" s="22">
        <f t="shared" si="14"/>
        <v>37.7</v>
      </c>
      <c r="S57" s="15">
        <f t="shared" si="15"/>
        <v>76.95</v>
      </c>
      <c r="T57" s="39">
        <v>7</v>
      </c>
      <c r="U57" s="37" t="s">
        <v>31</v>
      </c>
      <c r="V57" s="37" t="s">
        <v>32</v>
      </c>
      <c r="W57" s="38"/>
    </row>
    <row r="58" s="5" customFormat="1" ht="20" customHeight="1" spans="1:23">
      <c r="A58" s="14">
        <v>153</v>
      </c>
      <c r="B58" s="15">
        <v>626020</v>
      </c>
      <c r="C58" s="18"/>
      <c r="D58" s="18"/>
      <c r="E58" s="23"/>
      <c r="F58" s="2"/>
      <c r="G58" s="22" t="s">
        <v>189</v>
      </c>
      <c r="H58" s="22" t="s">
        <v>190</v>
      </c>
      <c r="I58" s="22">
        <v>75</v>
      </c>
      <c r="J58" s="2"/>
      <c r="K58" s="15"/>
      <c r="L58" s="15"/>
      <c r="M58" s="15"/>
      <c r="N58" s="2"/>
      <c r="O58" s="22">
        <v>75</v>
      </c>
      <c r="P58" s="22">
        <f t="shared" si="13"/>
        <v>37.5</v>
      </c>
      <c r="Q58" s="22">
        <v>78.9</v>
      </c>
      <c r="R58" s="22">
        <f t="shared" si="14"/>
        <v>39.45</v>
      </c>
      <c r="S58" s="15">
        <f t="shared" si="15"/>
        <v>76.95</v>
      </c>
      <c r="T58" s="39">
        <v>7</v>
      </c>
      <c r="U58" s="37" t="s">
        <v>31</v>
      </c>
      <c r="V58" s="37" t="s">
        <v>32</v>
      </c>
      <c r="W58" s="38"/>
    </row>
    <row r="59" s="5" customFormat="1" ht="20" customHeight="1" spans="1:23">
      <c r="A59" s="14">
        <v>154</v>
      </c>
      <c r="B59" s="15">
        <v>626020</v>
      </c>
      <c r="C59" s="18"/>
      <c r="D59" s="18"/>
      <c r="E59" s="23"/>
      <c r="F59" s="2"/>
      <c r="G59" s="22" t="s">
        <v>191</v>
      </c>
      <c r="H59" s="22" t="s">
        <v>192</v>
      </c>
      <c r="I59" s="22">
        <v>74.5</v>
      </c>
      <c r="J59" s="2"/>
      <c r="K59" s="15"/>
      <c r="L59" s="15"/>
      <c r="M59" s="15"/>
      <c r="N59" s="2"/>
      <c r="O59" s="22">
        <v>74.5</v>
      </c>
      <c r="P59" s="22">
        <f t="shared" si="13"/>
        <v>37.25</v>
      </c>
      <c r="Q59" s="22">
        <v>79.2</v>
      </c>
      <c r="R59" s="22">
        <f t="shared" si="14"/>
        <v>39.6</v>
      </c>
      <c r="S59" s="15">
        <f t="shared" si="15"/>
        <v>76.85</v>
      </c>
      <c r="T59" s="39">
        <v>9</v>
      </c>
      <c r="U59" s="37" t="s">
        <v>31</v>
      </c>
      <c r="V59" s="37" t="s">
        <v>32</v>
      </c>
      <c r="W59" s="38"/>
    </row>
    <row r="60" s="5" customFormat="1" ht="20" customHeight="1" spans="1:23">
      <c r="A60" s="14">
        <v>177</v>
      </c>
      <c r="B60" s="15">
        <v>626021</v>
      </c>
      <c r="C60" s="18"/>
      <c r="D60" s="18" t="s">
        <v>173</v>
      </c>
      <c r="E60" s="23" t="s">
        <v>193</v>
      </c>
      <c r="F60" s="2">
        <v>4</v>
      </c>
      <c r="G60" s="22" t="s">
        <v>194</v>
      </c>
      <c r="H60" s="22" t="s">
        <v>195</v>
      </c>
      <c r="I60" s="22">
        <v>83.5</v>
      </c>
      <c r="J60" s="2"/>
      <c r="K60" s="15"/>
      <c r="L60" s="15"/>
      <c r="M60" s="15"/>
      <c r="N60" s="2"/>
      <c r="O60" s="22">
        <v>83.5</v>
      </c>
      <c r="P60" s="22">
        <f t="shared" si="13"/>
        <v>41.75</v>
      </c>
      <c r="Q60" s="22">
        <v>76.96</v>
      </c>
      <c r="R60" s="22">
        <f t="shared" si="14"/>
        <v>38.48</v>
      </c>
      <c r="S60" s="15">
        <f t="shared" si="15"/>
        <v>80.23</v>
      </c>
      <c r="T60" s="39">
        <v>1</v>
      </c>
      <c r="U60" s="37" t="s">
        <v>31</v>
      </c>
      <c r="V60" s="37" t="s">
        <v>32</v>
      </c>
      <c r="W60" s="38"/>
    </row>
    <row r="61" s="5" customFormat="1" ht="20" customHeight="1" spans="1:23">
      <c r="A61" s="14">
        <v>178</v>
      </c>
      <c r="B61" s="15">
        <v>626021</v>
      </c>
      <c r="C61" s="18"/>
      <c r="D61" s="18"/>
      <c r="E61" s="23"/>
      <c r="F61" s="2"/>
      <c r="G61" s="22" t="s">
        <v>196</v>
      </c>
      <c r="H61" s="22" t="s">
        <v>197</v>
      </c>
      <c r="I61" s="22">
        <v>78</v>
      </c>
      <c r="J61" s="2"/>
      <c r="K61" s="15"/>
      <c r="L61" s="15"/>
      <c r="M61" s="15"/>
      <c r="N61" s="2"/>
      <c r="O61" s="22">
        <v>78</v>
      </c>
      <c r="P61" s="22">
        <f t="shared" si="13"/>
        <v>39</v>
      </c>
      <c r="Q61" s="22">
        <v>82.46</v>
      </c>
      <c r="R61" s="22">
        <f t="shared" si="14"/>
        <v>41.23</v>
      </c>
      <c r="S61" s="15">
        <f t="shared" si="15"/>
        <v>80.23</v>
      </c>
      <c r="T61" s="39">
        <v>1</v>
      </c>
      <c r="U61" s="37" t="s">
        <v>31</v>
      </c>
      <c r="V61" s="37" t="s">
        <v>32</v>
      </c>
      <c r="W61" s="38"/>
    </row>
    <row r="62" s="5" customFormat="1" ht="20" customHeight="1" spans="1:23">
      <c r="A62" s="14">
        <v>179</v>
      </c>
      <c r="B62" s="15">
        <v>626021</v>
      </c>
      <c r="C62" s="18"/>
      <c r="D62" s="18"/>
      <c r="E62" s="23"/>
      <c r="F62" s="2"/>
      <c r="G62" s="22" t="s">
        <v>198</v>
      </c>
      <c r="H62" s="22" t="s">
        <v>199</v>
      </c>
      <c r="I62" s="22">
        <v>83.5</v>
      </c>
      <c r="J62" s="2"/>
      <c r="K62" s="15"/>
      <c r="L62" s="15"/>
      <c r="M62" s="15"/>
      <c r="N62" s="2"/>
      <c r="O62" s="22">
        <v>83.5</v>
      </c>
      <c r="P62" s="22">
        <f t="shared" si="13"/>
        <v>41.75</v>
      </c>
      <c r="Q62" s="22">
        <v>75.92</v>
      </c>
      <c r="R62" s="22">
        <f t="shared" si="14"/>
        <v>37.96</v>
      </c>
      <c r="S62" s="15">
        <f t="shared" si="15"/>
        <v>79.71</v>
      </c>
      <c r="T62" s="39">
        <v>3</v>
      </c>
      <c r="U62" s="37" t="s">
        <v>31</v>
      </c>
      <c r="V62" s="37" t="s">
        <v>32</v>
      </c>
      <c r="W62" s="38"/>
    </row>
    <row r="63" s="5" customFormat="1" ht="20" customHeight="1" spans="1:23">
      <c r="A63" s="14">
        <v>180</v>
      </c>
      <c r="B63" s="15">
        <v>626021</v>
      </c>
      <c r="C63" s="18"/>
      <c r="D63" s="18"/>
      <c r="E63" s="23"/>
      <c r="F63" s="2"/>
      <c r="G63" s="22" t="s">
        <v>200</v>
      </c>
      <c r="H63" s="22" t="s">
        <v>201</v>
      </c>
      <c r="I63" s="22">
        <v>82.5</v>
      </c>
      <c r="J63" s="2"/>
      <c r="K63" s="15"/>
      <c r="L63" s="15"/>
      <c r="M63" s="15"/>
      <c r="N63" s="2"/>
      <c r="O63" s="22">
        <v>82.5</v>
      </c>
      <c r="P63" s="22">
        <f t="shared" si="13"/>
        <v>41.25</v>
      </c>
      <c r="Q63" s="22">
        <v>76.32</v>
      </c>
      <c r="R63" s="22">
        <f t="shared" si="14"/>
        <v>38.16</v>
      </c>
      <c r="S63" s="15">
        <f t="shared" si="15"/>
        <v>79.41</v>
      </c>
      <c r="T63" s="39">
        <v>4</v>
      </c>
      <c r="U63" s="37" t="s">
        <v>31</v>
      </c>
      <c r="V63" s="37" t="s">
        <v>32</v>
      </c>
      <c r="W63" s="38"/>
    </row>
    <row r="64" s="5" customFormat="1" ht="20" customHeight="1" spans="1:23">
      <c r="A64" s="14">
        <v>191</v>
      </c>
      <c r="B64" s="15">
        <v>626022</v>
      </c>
      <c r="C64" s="18"/>
      <c r="D64" s="23" t="s">
        <v>202</v>
      </c>
      <c r="E64" s="23" t="s">
        <v>203</v>
      </c>
      <c r="F64" s="2">
        <v>4</v>
      </c>
      <c r="G64" s="22" t="s">
        <v>204</v>
      </c>
      <c r="H64" s="22" t="s">
        <v>205</v>
      </c>
      <c r="I64" s="22">
        <v>79</v>
      </c>
      <c r="J64" s="2"/>
      <c r="K64" s="15"/>
      <c r="L64" s="15"/>
      <c r="M64" s="15"/>
      <c r="N64" s="2">
        <v>4</v>
      </c>
      <c r="O64" s="22">
        <v>83</v>
      </c>
      <c r="P64" s="22">
        <f t="shared" si="13"/>
        <v>41.5</v>
      </c>
      <c r="Q64" s="22">
        <v>80.4</v>
      </c>
      <c r="R64" s="22">
        <f t="shared" si="14"/>
        <v>40.2</v>
      </c>
      <c r="S64" s="15">
        <f t="shared" si="15"/>
        <v>81.7</v>
      </c>
      <c r="T64" s="39">
        <v>1</v>
      </c>
      <c r="U64" s="37" t="s">
        <v>31</v>
      </c>
      <c r="V64" s="37" t="s">
        <v>32</v>
      </c>
      <c r="W64" s="38"/>
    </row>
    <row r="65" s="5" customFormat="1" ht="20" customHeight="1" spans="1:23">
      <c r="A65" s="14">
        <v>192</v>
      </c>
      <c r="B65" s="15">
        <v>626022</v>
      </c>
      <c r="C65" s="18"/>
      <c r="D65" s="23"/>
      <c r="E65" s="23"/>
      <c r="F65" s="2"/>
      <c r="G65" s="22" t="s">
        <v>206</v>
      </c>
      <c r="H65" s="22" t="s">
        <v>207</v>
      </c>
      <c r="I65" s="22">
        <v>77</v>
      </c>
      <c r="J65" s="2"/>
      <c r="K65" s="15"/>
      <c r="L65" s="15"/>
      <c r="M65" s="15"/>
      <c r="N65" s="2"/>
      <c r="O65" s="22">
        <v>77</v>
      </c>
      <c r="P65" s="22">
        <f t="shared" si="13"/>
        <v>38.5</v>
      </c>
      <c r="Q65" s="22">
        <v>82.6</v>
      </c>
      <c r="R65" s="22">
        <f t="shared" si="14"/>
        <v>41.3</v>
      </c>
      <c r="S65" s="15">
        <f t="shared" si="15"/>
        <v>79.8</v>
      </c>
      <c r="T65" s="39">
        <v>2</v>
      </c>
      <c r="U65" s="37" t="s">
        <v>31</v>
      </c>
      <c r="V65" s="37" t="s">
        <v>32</v>
      </c>
      <c r="W65" s="38"/>
    </row>
    <row r="66" s="5" customFormat="1" ht="20" customHeight="1" spans="1:23">
      <c r="A66" s="14">
        <v>193</v>
      </c>
      <c r="B66" s="15">
        <v>626022</v>
      </c>
      <c r="C66" s="18"/>
      <c r="D66" s="23"/>
      <c r="E66" s="23"/>
      <c r="F66" s="2"/>
      <c r="G66" s="22" t="s">
        <v>208</v>
      </c>
      <c r="H66" s="22" t="s">
        <v>209</v>
      </c>
      <c r="I66" s="22">
        <v>76.5</v>
      </c>
      <c r="J66" s="2"/>
      <c r="K66" s="15"/>
      <c r="L66" s="15"/>
      <c r="M66" s="15"/>
      <c r="N66" s="2"/>
      <c r="O66" s="22">
        <v>76.5</v>
      </c>
      <c r="P66" s="22">
        <f t="shared" si="13"/>
        <v>38.25</v>
      </c>
      <c r="Q66" s="22">
        <v>82</v>
      </c>
      <c r="R66" s="22">
        <f t="shared" si="14"/>
        <v>41</v>
      </c>
      <c r="S66" s="15">
        <f t="shared" si="15"/>
        <v>79.25</v>
      </c>
      <c r="T66" s="39">
        <v>3</v>
      </c>
      <c r="U66" s="37" t="s">
        <v>31</v>
      </c>
      <c r="V66" s="37" t="s">
        <v>32</v>
      </c>
      <c r="W66" s="38"/>
    </row>
    <row r="67" s="5" customFormat="1" ht="20" customHeight="1" spans="1:23">
      <c r="A67" s="14">
        <v>194</v>
      </c>
      <c r="B67" s="15">
        <v>626022</v>
      </c>
      <c r="C67" s="18"/>
      <c r="D67" s="23"/>
      <c r="E67" s="23"/>
      <c r="F67" s="2"/>
      <c r="G67" s="22" t="s">
        <v>210</v>
      </c>
      <c r="H67" s="22" t="s">
        <v>211</v>
      </c>
      <c r="I67" s="22">
        <v>77</v>
      </c>
      <c r="J67" s="2"/>
      <c r="K67" s="15"/>
      <c r="L67" s="15"/>
      <c r="M67" s="15"/>
      <c r="N67" s="2"/>
      <c r="O67" s="22">
        <v>77</v>
      </c>
      <c r="P67" s="22">
        <f t="shared" si="13"/>
        <v>38.5</v>
      </c>
      <c r="Q67" s="22">
        <v>79.4</v>
      </c>
      <c r="R67" s="22">
        <f t="shared" si="14"/>
        <v>39.7</v>
      </c>
      <c r="S67" s="15">
        <f t="shared" si="15"/>
        <v>78.2</v>
      </c>
      <c r="T67" s="39">
        <v>4</v>
      </c>
      <c r="U67" s="37" t="s">
        <v>31</v>
      </c>
      <c r="V67" s="37" t="s">
        <v>32</v>
      </c>
      <c r="W67" s="38"/>
    </row>
    <row r="68" s="5" customFormat="1" ht="20" customHeight="1" spans="1:23">
      <c r="A68" s="14">
        <v>206</v>
      </c>
      <c r="B68" s="15">
        <v>626023</v>
      </c>
      <c r="C68" s="18"/>
      <c r="D68" s="23" t="s">
        <v>212</v>
      </c>
      <c r="E68" s="23" t="s">
        <v>213</v>
      </c>
      <c r="F68" s="2">
        <v>2</v>
      </c>
      <c r="G68" s="22" t="s">
        <v>214</v>
      </c>
      <c r="H68" s="22" t="s">
        <v>215</v>
      </c>
      <c r="I68" s="22">
        <v>79.5</v>
      </c>
      <c r="J68" s="2"/>
      <c r="K68" s="15"/>
      <c r="L68" s="15"/>
      <c r="M68" s="15"/>
      <c r="N68" s="2"/>
      <c r="O68" s="22">
        <v>79.5</v>
      </c>
      <c r="P68" s="22">
        <f t="shared" si="13"/>
        <v>39.75</v>
      </c>
      <c r="Q68" s="22">
        <v>82.56</v>
      </c>
      <c r="R68" s="22">
        <f t="shared" si="14"/>
        <v>41.28</v>
      </c>
      <c r="S68" s="15">
        <f t="shared" si="15"/>
        <v>81.03</v>
      </c>
      <c r="T68" s="39">
        <v>1</v>
      </c>
      <c r="U68" s="37" t="s">
        <v>31</v>
      </c>
      <c r="V68" s="37" t="s">
        <v>32</v>
      </c>
      <c r="W68" s="38"/>
    </row>
    <row r="69" s="5" customFormat="1" ht="20" customHeight="1" spans="1:23">
      <c r="A69" s="14">
        <v>207</v>
      </c>
      <c r="B69" s="15">
        <v>626023</v>
      </c>
      <c r="C69" s="18"/>
      <c r="D69" s="23"/>
      <c r="E69" s="23"/>
      <c r="F69" s="2"/>
      <c r="G69" s="22" t="s">
        <v>216</v>
      </c>
      <c r="H69" s="22" t="s">
        <v>217</v>
      </c>
      <c r="I69" s="22">
        <v>79</v>
      </c>
      <c r="J69" s="2"/>
      <c r="K69" s="15"/>
      <c r="L69" s="15"/>
      <c r="M69" s="15"/>
      <c r="N69" s="2"/>
      <c r="O69" s="22">
        <v>79</v>
      </c>
      <c r="P69" s="22">
        <f t="shared" si="13"/>
        <v>39.5</v>
      </c>
      <c r="Q69" s="22">
        <v>80.6</v>
      </c>
      <c r="R69" s="22">
        <f t="shared" si="14"/>
        <v>40.3</v>
      </c>
      <c r="S69" s="15">
        <f t="shared" si="15"/>
        <v>79.8</v>
      </c>
      <c r="T69" s="39">
        <v>2</v>
      </c>
      <c r="U69" s="37" t="s">
        <v>31</v>
      </c>
      <c r="V69" s="37" t="s">
        <v>32</v>
      </c>
      <c r="W69" s="38"/>
    </row>
    <row r="70" s="5" customFormat="1" ht="20" customHeight="1" spans="1:23">
      <c r="A70" s="14">
        <v>212</v>
      </c>
      <c r="B70" s="15">
        <v>626024</v>
      </c>
      <c r="C70" s="18"/>
      <c r="D70" s="23" t="s">
        <v>218</v>
      </c>
      <c r="E70" s="23" t="s">
        <v>219</v>
      </c>
      <c r="F70" s="2">
        <v>1</v>
      </c>
      <c r="G70" s="22" t="s">
        <v>220</v>
      </c>
      <c r="H70" s="22" t="s">
        <v>221</v>
      </c>
      <c r="I70" s="22">
        <v>76</v>
      </c>
      <c r="J70" s="2"/>
      <c r="K70" s="15"/>
      <c r="L70" s="15"/>
      <c r="M70" s="15"/>
      <c r="N70" s="2"/>
      <c r="O70" s="22">
        <v>76</v>
      </c>
      <c r="P70" s="22">
        <f t="shared" si="13"/>
        <v>38</v>
      </c>
      <c r="Q70" s="22">
        <v>82</v>
      </c>
      <c r="R70" s="22">
        <f t="shared" si="14"/>
        <v>41</v>
      </c>
      <c r="S70" s="15">
        <f t="shared" si="15"/>
        <v>79</v>
      </c>
      <c r="T70" s="40">
        <v>1</v>
      </c>
      <c r="U70" s="37" t="s">
        <v>31</v>
      </c>
      <c r="V70" s="37" t="s">
        <v>32</v>
      </c>
      <c r="W70" s="38"/>
    </row>
    <row r="71" s="5" customFormat="1" ht="20" customHeight="1" spans="1:23">
      <c r="A71" s="14">
        <v>215</v>
      </c>
      <c r="B71" s="15">
        <v>626025</v>
      </c>
      <c r="C71" s="18"/>
      <c r="D71" s="23" t="s">
        <v>222</v>
      </c>
      <c r="E71" s="23" t="s">
        <v>223</v>
      </c>
      <c r="F71" s="2">
        <v>1</v>
      </c>
      <c r="G71" s="22" t="s">
        <v>224</v>
      </c>
      <c r="H71" s="22" t="s">
        <v>225</v>
      </c>
      <c r="I71" s="22">
        <v>77.5</v>
      </c>
      <c r="J71" s="2"/>
      <c r="K71" s="15"/>
      <c r="L71" s="15"/>
      <c r="M71" s="15"/>
      <c r="N71" s="2"/>
      <c r="O71" s="22">
        <v>77.5</v>
      </c>
      <c r="P71" s="22">
        <f t="shared" si="13"/>
        <v>38.75</v>
      </c>
      <c r="Q71" s="22">
        <v>81.9</v>
      </c>
      <c r="R71" s="22">
        <f t="shared" si="14"/>
        <v>40.95</v>
      </c>
      <c r="S71" s="15">
        <f t="shared" si="15"/>
        <v>79.7</v>
      </c>
      <c r="T71" s="40">
        <v>1</v>
      </c>
      <c r="U71" s="37" t="s">
        <v>31</v>
      </c>
      <c r="V71" s="37" t="s">
        <v>32</v>
      </c>
      <c r="W71" s="38"/>
    </row>
    <row r="72" s="5" customFormat="1" ht="20" customHeight="1" spans="1:23">
      <c r="A72" s="14">
        <v>219</v>
      </c>
      <c r="B72" s="15">
        <v>626026</v>
      </c>
      <c r="C72" s="18" t="s">
        <v>226</v>
      </c>
      <c r="D72" s="23" t="s">
        <v>227</v>
      </c>
      <c r="E72" s="23" t="s">
        <v>228</v>
      </c>
      <c r="F72" s="2">
        <v>1</v>
      </c>
      <c r="G72" s="15" t="s">
        <v>229</v>
      </c>
      <c r="H72" s="15" t="s">
        <v>230</v>
      </c>
      <c r="I72" s="30">
        <v>69.8</v>
      </c>
      <c r="J72" s="2">
        <f>I72*0.4</f>
        <v>27.92</v>
      </c>
      <c r="K72" s="15" t="s">
        <v>231</v>
      </c>
      <c r="L72" s="15">
        <f>K72*0.6</f>
        <v>40.8</v>
      </c>
      <c r="M72" s="15">
        <f>J72+L72</f>
        <v>68.72</v>
      </c>
      <c r="N72" s="2">
        <v>4</v>
      </c>
      <c r="O72" s="15">
        <f>M72+N72</f>
        <v>72.72</v>
      </c>
      <c r="P72" s="31">
        <f>O72*0.6</f>
        <v>43.632</v>
      </c>
      <c r="Q72" s="15">
        <v>77.2</v>
      </c>
      <c r="R72" s="15">
        <f>Q72*0.4</f>
        <v>30.88</v>
      </c>
      <c r="S72" s="31">
        <f t="shared" si="15"/>
        <v>74.512</v>
      </c>
      <c r="T72" s="40">
        <v>1</v>
      </c>
      <c r="U72" s="37" t="s">
        <v>31</v>
      </c>
      <c r="V72" s="37" t="s">
        <v>32</v>
      </c>
      <c r="W72" s="38"/>
    </row>
    <row r="73" s="5" customFormat="1" ht="20" customHeight="1" spans="1:23">
      <c r="A73" s="14">
        <v>222</v>
      </c>
      <c r="B73" s="15">
        <v>626027</v>
      </c>
      <c r="C73" s="18"/>
      <c r="D73" s="23" t="s">
        <v>232</v>
      </c>
      <c r="E73" s="23" t="s">
        <v>233</v>
      </c>
      <c r="F73" s="2">
        <v>1</v>
      </c>
      <c r="G73" s="22" t="s">
        <v>234</v>
      </c>
      <c r="H73" s="22" t="s">
        <v>235</v>
      </c>
      <c r="I73" s="22">
        <v>58</v>
      </c>
      <c r="J73" s="2"/>
      <c r="K73" s="15"/>
      <c r="L73" s="15"/>
      <c r="M73" s="15"/>
      <c r="N73" s="2"/>
      <c r="O73" s="22">
        <v>58</v>
      </c>
      <c r="P73" s="15">
        <f>O73*0.6</f>
        <v>34.8</v>
      </c>
      <c r="Q73" s="22">
        <v>72.4</v>
      </c>
      <c r="R73" s="15">
        <f>Q73*0.4</f>
        <v>28.96</v>
      </c>
      <c r="S73" s="15">
        <f t="shared" si="15"/>
        <v>63.76</v>
      </c>
      <c r="T73" s="40">
        <v>1</v>
      </c>
      <c r="U73" s="37" t="s">
        <v>31</v>
      </c>
      <c r="V73" s="37" t="s">
        <v>32</v>
      </c>
      <c r="W73" s="38"/>
    </row>
    <row r="74" s="5" customFormat="1" ht="20" customHeight="1" spans="1:23">
      <c r="A74" s="14">
        <v>225</v>
      </c>
      <c r="B74" s="15">
        <v>626028</v>
      </c>
      <c r="C74" s="18"/>
      <c r="D74" s="23" t="s">
        <v>236</v>
      </c>
      <c r="E74" s="23" t="s">
        <v>237</v>
      </c>
      <c r="F74" s="2">
        <v>1</v>
      </c>
      <c r="G74" s="22" t="s">
        <v>238</v>
      </c>
      <c r="H74" s="22" t="s">
        <v>239</v>
      </c>
      <c r="I74" s="22">
        <v>64</v>
      </c>
      <c r="J74" s="2"/>
      <c r="K74" s="15"/>
      <c r="L74" s="15"/>
      <c r="M74" s="15"/>
      <c r="N74" s="2"/>
      <c r="O74" s="22">
        <v>64</v>
      </c>
      <c r="P74" s="15">
        <f>O74*0.6</f>
        <v>38.4</v>
      </c>
      <c r="Q74" s="22">
        <v>78.8</v>
      </c>
      <c r="R74" s="15">
        <f>Q74*0.4</f>
        <v>31.52</v>
      </c>
      <c r="S74" s="15">
        <f t="shared" si="15"/>
        <v>69.92</v>
      </c>
      <c r="T74" s="40">
        <v>1</v>
      </c>
      <c r="U74" s="37" t="s">
        <v>31</v>
      </c>
      <c r="V74" s="37" t="s">
        <v>32</v>
      </c>
      <c r="W74" s="38"/>
    </row>
  </sheetData>
  <mergeCells count="39">
    <mergeCell ref="A1:V1"/>
    <mergeCell ref="A2:W2"/>
    <mergeCell ref="C4:C5"/>
    <mergeCell ref="C9:C13"/>
    <mergeCell ref="C14:C15"/>
    <mergeCell ref="C18:C71"/>
    <mergeCell ref="C72:C74"/>
    <mergeCell ref="D4:D5"/>
    <mergeCell ref="D14:D15"/>
    <mergeCell ref="D19:D24"/>
    <mergeCell ref="D25:D30"/>
    <mergeCell ref="D31:D32"/>
    <mergeCell ref="D33:D41"/>
    <mergeCell ref="D42:D50"/>
    <mergeCell ref="D51:D59"/>
    <mergeCell ref="D60:D63"/>
    <mergeCell ref="D64:D67"/>
    <mergeCell ref="D68:D69"/>
    <mergeCell ref="E4:E5"/>
    <mergeCell ref="E14:E15"/>
    <mergeCell ref="E19:E24"/>
    <mergeCell ref="E25:E30"/>
    <mergeCell ref="E31:E32"/>
    <mergeCell ref="E33:E41"/>
    <mergeCell ref="E42:E50"/>
    <mergeCell ref="E51:E59"/>
    <mergeCell ref="E60:E63"/>
    <mergeCell ref="E64:E67"/>
    <mergeCell ref="E68:E69"/>
    <mergeCell ref="F14:F15"/>
    <mergeCell ref="F19:F24"/>
    <mergeCell ref="F25:F30"/>
    <mergeCell ref="F31:F32"/>
    <mergeCell ref="F33:F41"/>
    <mergeCell ref="F42:F50"/>
    <mergeCell ref="F51:F59"/>
    <mergeCell ref="F60:F63"/>
    <mergeCell ref="F64:F67"/>
    <mergeCell ref="F68:F69"/>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workbookViewId="0">
      <selection activeCell="A1" sqref="A1:M4"/>
    </sheetView>
  </sheetViews>
  <sheetFormatPr defaultColWidth="9" defaultRowHeight="13.5" outlineLevelRow="3"/>
  <cols>
    <col min="2" max="2" width="8.625" customWidth="1"/>
  </cols>
  <sheetData>
    <row r="1" ht="27" spans="1:13">
      <c r="A1" s="1" t="s">
        <v>224</v>
      </c>
      <c r="B1" s="1" t="s">
        <v>225</v>
      </c>
      <c r="C1" s="1">
        <v>77.5</v>
      </c>
      <c r="D1" s="2"/>
      <c r="E1" s="3"/>
      <c r="F1" s="3"/>
      <c r="G1" s="3"/>
      <c r="H1" s="2"/>
      <c r="I1" s="1">
        <v>77.5</v>
      </c>
      <c r="J1" s="1">
        <f>I1*0.5</f>
        <v>38.75</v>
      </c>
      <c r="K1" s="1">
        <v>81.9</v>
      </c>
      <c r="L1" s="1">
        <f>K1*0.5</f>
        <v>40.95</v>
      </c>
      <c r="M1" s="3">
        <f>J1+L1</f>
        <v>79.7</v>
      </c>
    </row>
    <row r="2" ht="27" spans="1:13">
      <c r="A2" s="1" t="s">
        <v>240</v>
      </c>
      <c r="B2" s="1" t="s">
        <v>241</v>
      </c>
      <c r="C2" s="1">
        <v>75.5</v>
      </c>
      <c r="D2" s="2"/>
      <c r="E2" s="3"/>
      <c r="F2" s="3"/>
      <c r="G2" s="3"/>
      <c r="H2" s="2"/>
      <c r="I2" s="1">
        <v>75.5</v>
      </c>
      <c r="J2" s="1">
        <f>I2*0.5</f>
        <v>37.75</v>
      </c>
      <c r="K2" s="1">
        <v>80.7</v>
      </c>
      <c r="L2" s="1">
        <f>K2*0.5</f>
        <v>40.35</v>
      </c>
      <c r="M2" s="3">
        <f>J2+L2</f>
        <v>78.1</v>
      </c>
    </row>
    <row r="3" ht="27" spans="1:13">
      <c r="A3" s="1" t="s">
        <v>242</v>
      </c>
      <c r="B3" s="1" t="s">
        <v>243</v>
      </c>
      <c r="C3" s="1">
        <v>75.5</v>
      </c>
      <c r="D3" s="2"/>
      <c r="E3" s="3"/>
      <c r="F3" s="3"/>
      <c r="G3" s="3"/>
      <c r="H3" s="2"/>
      <c r="I3" s="1">
        <v>75.5</v>
      </c>
      <c r="J3" s="1">
        <f>I3*0.5</f>
        <v>37.75</v>
      </c>
      <c r="K3" s="1">
        <v>77.3</v>
      </c>
      <c r="L3" s="1">
        <f>K3*0.5</f>
        <v>38.65</v>
      </c>
      <c r="M3" s="3">
        <f>J3+L3</f>
        <v>76.4</v>
      </c>
    </row>
    <row r="4" ht="27" spans="1:13">
      <c r="A4" s="1" t="s">
        <v>244</v>
      </c>
      <c r="B4" s="1" t="s">
        <v>245</v>
      </c>
      <c r="C4" s="1">
        <v>76</v>
      </c>
      <c r="D4" s="2"/>
      <c r="E4" s="3"/>
      <c r="F4" s="3"/>
      <c r="G4" s="3"/>
      <c r="H4" s="2"/>
      <c r="I4" s="1">
        <v>76</v>
      </c>
      <c r="J4" s="1">
        <f>I4*0.5</f>
        <v>38</v>
      </c>
      <c r="K4" s="1">
        <v>76.16</v>
      </c>
      <c r="L4" s="1">
        <f>K4*0.5</f>
        <v>38.08</v>
      </c>
      <c r="M4" s="3">
        <f>J4+L4</f>
        <v>76.08</v>
      </c>
    </row>
  </sheetData>
  <sortState ref="A1:M4">
    <sortCondition ref="M1:M4"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xxxx</cp:lastModifiedBy>
  <dcterms:created xsi:type="dcterms:W3CDTF">2022-07-19T06:58:00Z</dcterms:created>
  <dcterms:modified xsi:type="dcterms:W3CDTF">2025-01-15T09:07:11Z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2052-12.1.0.19302</vt:lpwstr>
  </property>
</Properties>
</file>