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Sheet2!$A$3:$X$64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<sst xmlns="http://schemas.openxmlformats.org/spreadsheetml/2006/main" count="543" uniqueCount="338">
  <si>
    <t xml:space="preserve">    附件:</t>
  </si>
  <si>
    <t>2025年上半年大英县事业单位公开考试招聘工作人员体检结果及进入聘用考察人员名单</t>
  </si>
  <si>
    <t>序号</t>
  </si>
  <si>
    <t>岗位代码</t>
  </si>
  <si>
    <t>主管部门</t>
  </si>
  <si>
    <t>报考单位</t>
  </si>
  <si>
    <t>招聘专业</t>
  </si>
  <si>
    <t>招聘人数</t>
  </si>
  <si>
    <t>姓名</t>
  </si>
  <si>
    <t>准考证号</t>
  </si>
  <si>
    <t>公共基础笔试成绩</t>
  </si>
  <si>
    <t>公共基础笔试折合成绩</t>
  </si>
  <si>
    <t>综合能力笔试成绩</t>
  </si>
  <si>
    <t>综合能力笔试折合成绩</t>
  </si>
  <si>
    <t>折合成绩</t>
  </si>
  <si>
    <t>政策性加分</t>
  </si>
  <si>
    <t>笔试总成绩</t>
  </si>
  <si>
    <t>笔试折合成绩</t>
  </si>
  <si>
    <t>面试成绩</t>
  </si>
  <si>
    <t>面试折合成绩</t>
  </si>
  <si>
    <t>考试总成绩</t>
  </si>
  <si>
    <t>排名</t>
  </si>
  <si>
    <t>体检结果</t>
  </si>
  <si>
    <t>是否进入聘用考察</t>
  </si>
  <si>
    <t>备注</t>
  </si>
  <si>
    <t>208005100177</t>
  </si>
  <si>
    <t>大英县财政局</t>
  </si>
  <si>
    <t>大英县财政服务中心</t>
  </si>
  <si>
    <t>研究生：会计专业、会计学专业</t>
  </si>
  <si>
    <t>杨裕畦</t>
  </si>
  <si>
    <t>1651080102913</t>
  </si>
  <si>
    <t>63.80</t>
  </si>
  <si>
    <t>66.00</t>
  </si>
  <si>
    <t>合格</t>
  </si>
  <si>
    <t>是</t>
  </si>
  <si>
    <t>208005101178</t>
  </si>
  <si>
    <t>大英县财政投资评审中心</t>
  </si>
  <si>
    <t>本科：审计学专业、
税收学专业、
会计学专业
研究生：财政学专业、审计专业、会计专业、
会计学专业</t>
  </si>
  <si>
    <t>蒋思琪</t>
  </si>
  <si>
    <t>1651080403005</t>
  </si>
  <si>
    <t>68.20</t>
  </si>
  <si>
    <t>68.00</t>
  </si>
  <si>
    <t/>
  </si>
  <si>
    <t>208005102179</t>
  </si>
  <si>
    <t>大英县政府投资结算审核中心</t>
  </si>
  <si>
    <t>本科：通信工程专业、网络工程专业、信息安全专业   研究生：网络与信息安全专业、大数据技术与工程专业</t>
  </si>
  <si>
    <t>柏维</t>
  </si>
  <si>
    <t>1651080404528</t>
  </si>
  <si>
    <t>74.80</t>
  </si>
  <si>
    <t>67.50</t>
  </si>
  <si>
    <t>208005103180</t>
  </si>
  <si>
    <t>大英县经济信息化和科学技术局</t>
  </si>
  <si>
    <t>大英县经济信息中心</t>
  </si>
  <si>
    <t>研究生：材料与化工一级学科、化学工程与技术一级学科</t>
  </si>
  <si>
    <t>胡可馨</t>
  </si>
  <si>
    <t>1651080405828</t>
  </si>
  <si>
    <t>61.00</t>
  </si>
  <si>
    <t>208005104181</t>
  </si>
  <si>
    <t>大英县审计局</t>
  </si>
  <si>
    <t>大英县经济责任审计中心</t>
  </si>
  <si>
    <t>本科：
审计学专业、会计学专业、金融工程专业    研究生：审计专业、会计专业、会计学专业</t>
  </si>
  <si>
    <t>李菲菲</t>
  </si>
  <si>
    <t>1651080202910</t>
  </si>
  <si>
    <t>56.80</t>
  </si>
  <si>
    <t>63.50</t>
  </si>
  <si>
    <t>208005105182</t>
  </si>
  <si>
    <t>大英县政府投资审计中心</t>
  </si>
  <si>
    <t>本科：汉语言专业、新闻学专业、秘书学专业
研究生：新闻学专业、中国语言文学一级学科</t>
  </si>
  <si>
    <t>田莉丽</t>
  </si>
  <si>
    <t>1651080406007</t>
  </si>
  <si>
    <t>65.80</t>
  </si>
  <si>
    <t>66.50</t>
  </si>
  <si>
    <t>208005106183</t>
  </si>
  <si>
    <t>大英县商务和经济合作局</t>
  </si>
  <si>
    <t>大英县商务经济信息中心</t>
  </si>
  <si>
    <t>本科：汉语言文学专业、会计学专业、法学专业
研究生：法学一级学科</t>
  </si>
  <si>
    <t>唐艺媛</t>
  </si>
  <si>
    <t>1651080500918</t>
  </si>
  <si>
    <t>58.80</t>
  </si>
  <si>
    <t>74.00</t>
  </si>
  <si>
    <t>208005107184</t>
  </si>
  <si>
    <t>大英县统计局</t>
  </si>
  <si>
    <t>大英县统计计算中心</t>
  </si>
  <si>
    <t>本科：经济学专业、金融学专业、金融工程专业       研究生：国民经济学专业、金融学专业、统计学专业</t>
  </si>
  <si>
    <t>苏科宇</t>
  </si>
  <si>
    <t>1651080306517</t>
  </si>
  <si>
    <t>60.00</t>
  </si>
  <si>
    <t>208005108185</t>
  </si>
  <si>
    <t>大英县水利局</t>
  </si>
  <si>
    <t>大英县河湖管理保护中心</t>
  </si>
  <si>
    <t>本科：水利水电工程专业、水文与水资源工程专业、水文与水资源工程技术专业  研究生：水文学及水资源专业、水利水电工程专业</t>
  </si>
  <si>
    <t>王静</t>
  </si>
  <si>
    <t>1651080500303</t>
  </si>
  <si>
    <t>59.00</t>
  </si>
  <si>
    <t>70.50</t>
  </si>
  <si>
    <t>廖先林</t>
  </si>
  <si>
    <t>1651080405227</t>
  </si>
  <si>
    <t>54.80</t>
  </si>
  <si>
    <t>56.50</t>
  </si>
  <si>
    <t>208005110187</t>
  </si>
  <si>
    <t>大英县综合行政执法局</t>
  </si>
  <si>
    <t>大英县城乡环境卫生服务中心</t>
  </si>
  <si>
    <t>本科：会计学专业、大数据与会计专业、审计学专业  研究生：审计专业、会计专业、
会计学专业</t>
  </si>
  <si>
    <t>达倩</t>
  </si>
  <si>
    <t>1651080101210</t>
  </si>
  <si>
    <t>69.00</t>
  </si>
  <si>
    <t>65.50</t>
  </si>
  <si>
    <t>208005111188</t>
  </si>
  <si>
    <t>大英县应急管理局</t>
  </si>
  <si>
    <t>大英县安全生产信息平台监管中心</t>
  </si>
  <si>
    <t>本科：电子信息科学与技术专业、储能科学与工程专业、能源服务工程专业    研究生：网络与信息安全专业、大数据技术与工程专业</t>
  </si>
  <si>
    <t>蒙鑫宇</t>
  </si>
  <si>
    <t>1651080101509</t>
  </si>
  <si>
    <t>62.60</t>
  </si>
  <si>
    <t>72.00</t>
  </si>
  <si>
    <t>208005112189</t>
  </si>
  <si>
    <t>大英县住房和城乡建设局</t>
  </si>
  <si>
    <t>大英县城乡建设档案室</t>
  </si>
  <si>
    <t>不限</t>
  </si>
  <si>
    <t>李瑶</t>
  </si>
  <si>
    <t>1651080402308</t>
  </si>
  <si>
    <t>57.40</t>
  </si>
  <si>
    <t>67.00</t>
  </si>
  <si>
    <t>208005113190</t>
  </si>
  <si>
    <t>中共大英县委宣传部</t>
  </si>
  <si>
    <t>大英县融媒体中心</t>
  </si>
  <si>
    <t>张林果</t>
  </si>
  <si>
    <t>1651080102301</t>
  </si>
  <si>
    <t>63.00</t>
  </si>
  <si>
    <t>208005114191</t>
  </si>
  <si>
    <t>大英县农业农村局</t>
  </si>
  <si>
    <t>大英县乡村振兴服务中心</t>
  </si>
  <si>
    <t>本科：农学专业、园艺专业、植物保护专业 研究生：作物学一级学科、园艺学一级学科、植物保护一级学科</t>
  </si>
  <si>
    <t>宋婷婷</t>
  </si>
  <si>
    <t>1651080201303</t>
  </si>
  <si>
    <t>58.00</t>
  </si>
  <si>
    <t>208005115192</t>
  </si>
  <si>
    <t>大英县自然资源和规划局</t>
  </si>
  <si>
    <t>大英县城乡规划编制研究中心</t>
  </si>
  <si>
    <t>本科：采矿工程专业、交通工程专业、森林工程专业 
研究生：采矿工程专业森林工程专业</t>
  </si>
  <si>
    <t>陈浩</t>
  </si>
  <si>
    <t>1651080302808</t>
  </si>
  <si>
    <t>77.40</t>
  </si>
  <si>
    <t>71.50</t>
  </si>
  <si>
    <t>208005116193</t>
  </si>
  <si>
    <t>大英县不动产登记中心</t>
  </si>
  <si>
    <t>本科：信息管理与信息系统专业、自然资源登记与管理专业、测绘工程专业                                         研究生：地图制图学与地理信息工程专业 、土地资源管理专业、测绘工程专业</t>
  </si>
  <si>
    <t>唐雯</t>
  </si>
  <si>
    <t>1651080303714</t>
  </si>
  <si>
    <t>不合格</t>
  </si>
  <si>
    <t>否</t>
  </si>
  <si>
    <t>胡琳</t>
  </si>
  <si>
    <t>1651080400617</t>
  </si>
  <si>
    <t>68.40</t>
  </si>
  <si>
    <t>递补进入</t>
  </si>
  <si>
    <t>208005117194</t>
  </si>
  <si>
    <t>大英县玉峰镇自然资源和规划所</t>
  </si>
  <si>
    <t>本科：土地资源管理专业、测绘工程专业、城乡规划专业                                        研究生：土地资源管理专业、测绘工程专业、城乡规划专业</t>
  </si>
  <si>
    <t>邓博文</t>
  </si>
  <si>
    <t>1651080500309</t>
  </si>
  <si>
    <t>62.20</t>
  </si>
  <si>
    <t>64.00</t>
  </si>
  <si>
    <t>208005118195</t>
  </si>
  <si>
    <t>大英县卓筒井镇自然资源和规划所</t>
  </si>
  <si>
    <t>张琴</t>
  </si>
  <si>
    <t>1651080302317</t>
  </si>
  <si>
    <t>208005119196</t>
  </si>
  <si>
    <t>玉峰镇人民政府</t>
  </si>
  <si>
    <t>大英县玉峰镇便民服务中心（退役军人服务站）</t>
  </si>
  <si>
    <t>本科：工程管理专业、土木工程专业、工程造价专业    研究生：工程管理专业、土木工程一级学科</t>
  </si>
  <si>
    <t>刘琴</t>
  </si>
  <si>
    <t>1651080401104</t>
  </si>
  <si>
    <t>69.50</t>
  </si>
  <si>
    <t>208005120197</t>
  </si>
  <si>
    <t>大英县玉峰镇农业综合服务中心</t>
  </si>
  <si>
    <t>本科：农业工程专业、农业经济管理类、农业水利工程专业                  研究生：农业工程一级学科</t>
  </si>
  <si>
    <t>杨栖</t>
  </si>
  <si>
    <t>1651080101004</t>
  </si>
  <si>
    <t>47.20</t>
  </si>
  <si>
    <t>62.00</t>
  </si>
  <si>
    <t>208005121198</t>
  </si>
  <si>
    <t>金元镇人民政府</t>
  </si>
  <si>
    <t>金元镇便民服务中心</t>
  </si>
  <si>
    <t>大专：现代农业技术专业、生态农业技术专业      本科：作物生产与改良专业、农学专业    研究生：农业工程一级学科</t>
  </si>
  <si>
    <t>施瑞</t>
  </si>
  <si>
    <t>1651080303011</t>
  </si>
  <si>
    <t>208005121199</t>
  </si>
  <si>
    <t>本科：会计学专业、大数据与会计专业、行政管理专业                      研究生：
会计专业、会计学专业</t>
  </si>
  <si>
    <t>张雅婕</t>
  </si>
  <si>
    <t>1651080404116</t>
  </si>
  <si>
    <t>64.40</t>
  </si>
  <si>
    <t>208005122200</t>
  </si>
  <si>
    <t>河边镇人民政府</t>
  </si>
  <si>
    <t>大英县河边镇便民服务中心</t>
  </si>
  <si>
    <t>本科：会计学专业、大数据与会计专业、审计学专业   研究生：审计专业、
会计专业、会计学专业</t>
  </si>
  <si>
    <t>雷婕</t>
  </si>
  <si>
    <t>1651080305422</t>
  </si>
  <si>
    <t>208005122201</t>
  </si>
  <si>
    <t>本科：农学专业、农业工程专业、生物科学专业      研究生：农业管理专业、农业工程一级学科</t>
  </si>
  <si>
    <t>杨金宇</t>
  </si>
  <si>
    <t>1651080403403</t>
  </si>
  <si>
    <t>64.20</t>
  </si>
  <si>
    <t>616003</t>
  </si>
  <si>
    <t>大英县教育局</t>
  </si>
  <si>
    <t>四川省大英中学</t>
  </si>
  <si>
    <t>研究生：学科教学（英语）专业、英语语言文学专业</t>
  </si>
  <si>
    <t>令狐丽娇</t>
  </si>
  <si>
    <t>1151080303805</t>
  </si>
  <si>
    <t>616005</t>
  </si>
  <si>
    <t>研究生：学科教学（化学）专业</t>
  </si>
  <si>
    <t>周诚</t>
  </si>
  <si>
    <t>1151080404410</t>
  </si>
  <si>
    <t>刘呈琪</t>
  </si>
  <si>
    <t>1151080300416</t>
  </si>
  <si>
    <t>自愿放弃</t>
  </si>
  <si>
    <t>李文杰</t>
  </si>
  <si>
    <t>1151080404911</t>
  </si>
  <si>
    <t>黎维潭</t>
  </si>
  <si>
    <t>1151080404114</t>
  </si>
  <si>
    <t>递补进入，复检待检</t>
  </si>
  <si>
    <t>616006</t>
  </si>
  <si>
    <t>研究生：学科教学（生物）专业</t>
  </si>
  <si>
    <t>吴菊</t>
  </si>
  <si>
    <t>1151080202912</t>
  </si>
  <si>
    <t>616007</t>
  </si>
  <si>
    <t>研究生：学科教学（思政）专业</t>
  </si>
  <si>
    <t>唐祖红</t>
  </si>
  <si>
    <t>1151080500619</t>
  </si>
  <si>
    <t>616011</t>
  </si>
  <si>
    <t>本科：体育教育专业、运动训练专业    研究生：学科教学（体育）专业、体育学一级学科、体育一级学科</t>
  </si>
  <si>
    <t>敬杰</t>
  </si>
  <si>
    <t>1151080100806</t>
  </si>
  <si>
    <t>张敏</t>
  </si>
  <si>
    <t>1151080404513</t>
  </si>
  <si>
    <t>616012</t>
  </si>
  <si>
    <t>四川省大英县育才中学</t>
  </si>
  <si>
    <t>本科：汉语言文学专业、汉语言专业
研究生：汉语言文字学专业、语言学及应用语言学专业、学科教学（语文）专业</t>
  </si>
  <si>
    <t>杨巧</t>
  </si>
  <si>
    <t>1151080202110</t>
  </si>
  <si>
    <t>616013</t>
  </si>
  <si>
    <t>本科：化学专业、应用化学专业、化学生物学专业
研究生：学科教学（化学）专业</t>
  </si>
  <si>
    <t>杨进春</t>
  </si>
  <si>
    <t>1151080501318</t>
  </si>
  <si>
    <t>616014</t>
  </si>
  <si>
    <t>本科：历史学专业
研究生：学科教学（历史）专业</t>
  </si>
  <si>
    <t>陈苗</t>
  </si>
  <si>
    <t>1151080405322</t>
  </si>
  <si>
    <t>616015</t>
  </si>
  <si>
    <t>本科：音乐表演专业、音乐学专业、音乐教育专业、流行音乐专业
研究生：学科教学（音乐）专业、音乐专业</t>
  </si>
  <si>
    <t>杨冬霞</t>
  </si>
  <si>
    <t>1151080404817</t>
  </si>
  <si>
    <t>616016</t>
  </si>
  <si>
    <t>本科：英语专业、商务英语专业
研究生：英语语言文学专业、学科教学（英语）专业</t>
  </si>
  <si>
    <t>夏凤梅</t>
  </si>
  <si>
    <t>1151080403514</t>
  </si>
  <si>
    <t>616017</t>
  </si>
  <si>
    <t>大英县中等职业技术学校</t>
  </si>
  <si>
    <t>本科：数学与应用数学专业
研究生：数学一级学科、学科教学（数学）专业</t>
  </si>
  <si>
    <t>蒋玉杰</t>
  </si>
  <si>
    <t>1151080200118</t>
  </si>
  <si>
    <t>王月颖</t>
  </si>
  <si>
    <t>1151080503016</t>
  </si>
  <si>
    <t>616018</t>
  </si>
  <si>
    <t>本科：英语专业、商务英语专业、翻译专业
研究生：学科教学（英语）专业、英语语言文学专业</t>
  </si>
  <si>
    <t>李登宝</t>
  </si>
  <si>
    <t>1151080402203</t>
  </si>
  <si>
    <t>616019</t>
  </si>
  <si>
    <t>本科：电子信息工程专业、电子科学与技术专业、通信工程专业、电子信息科学与技术专业
研究生：电子科学与技术一级学科</t>
  </si>
  <si>
    <t>戴鸿玮</t>
  </si>
  <si>
    <t>1151080500817</t>
  </si>
  <si>
    <t>616020</t>
  </si>
  <si>
    <t>本科：车辆工程专业、新能源汽车工程专业、汽车服务工程专业、汽车维修工程教育专业、智能车辆工程专业
研究生：车辆工程专业</t>
  </si>
  <si>
    <t>卿问军</t>
  </si>
  <si>
    <t>1151080401818</t>
  </si>
  <si>
    <t>616021</t>
  </si>
  <si>
    <t>县城及乡镇中学</t>
  </si>
  <si>
    <t>本科：汉语言文学专业、汉语言专业、汉语国际教育专业
研究生：学科教学（语文）专业</t>
  </si>
  <si>
    <t>宋代华</t>
  </si>
  <si>
    <t>1151080102220</t>
  </si>
  <si>
    <t>616022</t>
  </si>
  <si>
    <t>本科：数学与应用数学专业、
信息与计算科学专业
研究生：学科教学（数学）专业</t>
  </si>
  <si>
    <t>陈科伍</t>
  </si>
  <si>
    <t>1151080400717</t>
  </si>
  <si>
    <t>616023</t>
  </si>
  <si>
    <t>本科：体育教育专业、运动训练专业
研究生：学科教学（体育）专业</t>
  </si>
  <si>
    <t>郑勇军</t>
  </si>
  <si>
    <t>1151080201607</t>
  </si>
  <si>
    <t>胡波</t>
  </si>
  <si>
    <t>1151080100929</t>
  </si>
  <si>
    <t>616024</t>
  </si>
  <si>
    <t>本科：美术专业、美术教育专业、美术学专业    研究生：学科教学（美术）专业</t>
  </si>
  <si>
    <t>赵倩</t>
  </si>
  <si>
    <t>1151080202219</t>
  </si>
  <si>
    <t>616025</t>
  </si>
  <si>
    <t>本科：思想政治教育专业             研究生：学科教学（思政）专业</t>
  </si>
  <si>
    <t>胡桂花</t>
  </si>
  <si>
    <t>1151080103607</t>
  </si>
  <si>
    <t>616026</t>
  </si>
  <si>
    <t>县城及乡镇小学</t>
  </si>
  <si>
    <t>张岑</t>
  </si>
  <si>
    <t>1151080602928</t>
  </si>
  <si>
    <t>张欣欣</t>
  </si>
  <si>
    <t>1151080303605</t>
  </si>
  <si>
    <t>616027</t>
  </si>
  <si>
    <t>大英县特殊教育学校</t>
  </si>
  <si>
    <t>本科：特殊教育专业、教育康复学专业                  研究生：特殊教育学专业、特殊教育专业</t>
  </si>
  <si>
    <t>黄金玉</t>
  </si>
  <si>
    <t>1151080402401</t>
  </si>
  <si>
    <t>616028</t>
  </si>
  <si>
    <t>本科：体育教育专业、运动训练专业、
研究生：学科教学（体育）专业</t>
  </si>
  <si>
    <t>游波</t>
  </si>
  <si>
    <t>1151080404405</t>
  </si>
  <si>
    <t>616029</t>
  </si>
  <si>
    <t>县城及乡镇幼儿园</t>
  </si>
  <si>
    <t>本科：学前教育专业
研究生：学前教育专业</t>
  </si>
  <si>
    <t>罗楠</t>
  </si>
  <si>
    <t>1151080306329</t>
  </si>
  <si>
    <t>刘东琳</t>
  </si>
  <si>
    <t>1151080301524</t>
  </si>
  <si>
    <t>涂秋庆</t>
  </si>
  <si>
    <t>1151080305101</t>
  </si>
  <si>
    <t>208005123202</t>
  </si>
  <si>
    <t>大英县卫生健康局</t>
  </si>
  <si>
    <t>大英县疾病预防控制中心</t>
  </si>
  <si>
    <t>本科：基础医学专业                研究生：基础医学一级学科</t>
  </si>
  <si>
    <t>刘汉坤</t>
  </si>
  <si>
    <t>1651080603820</t>
  </si>
  <si>
    <t>59</t>
  </si>
  <si>
    <t>208005124203</t>
  </si>
  <si>
    <t>大英县天保中心卫生院</t>
  </si>
  <si>
    <t>大专：中医学专业    本科：中医学专业研究生：中医学一级学科</t>
  </si>
  <si>
    <t>覃叶</t>
  </si>
  <si>
    <t>1651080604814</t>
  </si>
  <si>
    <t>208005125204</t>
  </si>
  <si>
    <t>大英县卓筒井镇卫生院</t>
  </si>
  <si>
    <t>专科：医学影像技术专业  本科：医学影像学专业、医学影像技术专业         研究生：影像医学与核医学专业</t>
  </si>
  <si>
    <t>何瑶娜</t>
  </si>
  <si>
    <t>1651080603219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</si>
</sst>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name val="宋体"/>
      <charset val="134"/>
    </font>
    <font>
      <sz val="10"/>
      <color theme="1"/>
      <name val="宋体"/>
      <charset val="134"/>
      <scheme val="minor"/>
    </font>
    <font>
      <sz val="12"/>
      <name val="仿宋_GB2312"/>
      <charset val="134"/>
    </font>
    <font>
      <sz val="10"/>
      <name val="仿宋_GB2312"/>
      <charset val="134"/>
    </font>
    <font>
      <sz val="18"/>
      <color theme="1"/>
      <name val="方正小标宋简体"/>
      <charset val="134"/>
    </font>
    <font>
      <sz val="12"/>
      <name val="黑体"/>
      <charset val="134"/>
    </font>
    <font>
      <sz val="12"/>
      <color theme="1"/>
      <name val="黑体"/>
      <charset val="134"/>
    </font>
    <font>
      <sz val="11"/>
      <color theme="1"/>
      <name val="Consolas"/>
      <charset val="134"/>
    </font>
    <font>
      <sz val="11"/>
      <color theme="1"/>
      <name val="宋体"/>
      <charset val="134"/>
    </font>
    <font>
      <sz val="11"/>
      <color theme="1"/>
      <name val="Arial"/>
      <charset val="0"/>
    </font>
    <font>
      <sz val="11"/>
      <color theme="1"/>
      <name val="宋体"/>
      <charset val="0"/>
    </font>
    <font>
      <sz val="11"/>
      <color theme="1"/>
      <name val="Times New Roman"/>
      <charset val="0"/>
    </font>
    <font>
      <sz val="11"/>
      <color theme="1"/>
      <name val="Arial"/>
      <charset val="134"/>
    </font>
    <font>
      <sz val="12"/>
      <color theme="1"/>
      <name val="仿宋_GB2312"/>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xf numFmtId="0" fontId="1" fillId="0" borderId="0"/>
  </cellStyleXfs>
  <cellXfs count="51">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0"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0" fillId="0" borderId="1" xfId="49" applyFont="1" applyFill="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2"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0" fillId="0" borderId="2" xfId="49" applyFont="1" applyFill="1" applyBorder="1" applyAlignment="1">
      <alignment horizontal="left" vertical="center" wrapText="1"/>
    </xf>
    <xf numFmtId="0" fontId="0" fillId="0" borderId="2" xfId="0" applyFont="1" applyBorder="1" applyAlignment="1">
      <alignment horizontal="center" vertical="center"/>
    </xf>
    <xf numFmtId="0" fontId="0" fillId="0" borderId="3" xfId="49" applyFont="1" applyFill="1" applyBorder="1" applyAlignment="1">
      <alignment horizontal="center" vertical="center" wrapText="1"/>
    </xf>
    <xf numFmtId="0" fontId="9" fillId="0" borderId="3" xfId="49" applyFont="1" applyFill="1" applyBorder="1" applyAlignment="1">
      <alignment horizontal="center" vertical="center" wrapText="1"/>
    </xf>
    <xf numFmtId="0" fontId="0" fillId="0" borderId="3" xfId="49" applyFont="1" applyFill="1" applyBorder="1" applyAlignment="1">
      <alignment horizontal="left" vertical="center" wrapText="1"/>
    </xf>
    <xf numFmtId="0" fontId="0" fillId="0" borderId="3" xfId="0" applyFont="1" applyBorder="1" applyAlignment="1">
      <alignment horizontal="center" vertical="center"/>
    </xf>
    <xf numFmtId="0" fontId="10" fillId="0" borderId="1" xfId="0" applyFont="1" applyFill="1" applyBorder="1" applyAlignment="1">
      <alignment horizontal="center" vertical="center"/>
    </xf>
    <xf numFmtId="0" fontId="11" fillId="0" borderId="1" xfId="49"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2" xfId="0" applyFont="1" applyBorder="1" applyAlignment="1">
      <alignment horizontal="left" vertical="center" wrapText="1"/>
    </xf>
    <xf numFmtId="0" fontId="12" fillId="0" borderId="2" xfId="49" applyFont="1" applyFill="1" applyBorder="1" applyAlignment="1">
      <alignment horizontal="center" vertical="center" wrapText="1"/>
    </xf>
    <xf numFmtId="0" fontId="0" fillId="0" borderId="4"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0" fillId="0" borderId="4" xfId="0" applyFont="1" applyBorder="1" applyAlignment="1">
      <alignment horizontal="left" vertical="center" wrapText="1"/>
    </xf>
    <xf numFmtId="0" fontId="12" fillId="0" borderId="4" xfId="49" applyFont="1" applyFill="1" applyBorder="1" applyAlignment="1">
      <alignment horizontal="center" vertical="center" wrapText="1"/>
    </xf>
    <xf numFmtId="0" fontId="0" fillId="0" borderId="3" xfId="0" applyFont="1" applyBorder="1" applyAlignment="1">
      <alignment horizontal="left" vertical="center" wrapText="1"/>
    </xf>
    <xf numFmtId="0" fontId="12" fillId="0" borderId="3"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4"/>
  <sheetViews>
    <sheetView tabSelected="1" zoomScale="85" zoomScaleNormal="85" workbookViewId="0">
      <pane ySplit="3" topLeftCell="A4" activePane="bottomLeft" state="frozen"/>
      <selection/>
      <selection pane="bottomLeft" activeCell="H11" sqref="H11"/>
    </sheetView>
  </sheetViews>
  <sheetFormatPr defaultColWidth="8.89166666666667" defaultRowHeight="13.5"/>
  <cols>
    <col min="1" max="1" width="5.75" style="2" hidden="1" customWidth="1"/>
    <col min="2" max="2" width="5.75" style="2" customWidth="1"/>
    <col min="3" max="3" width="15.875" style="3" customWidth="1"/>
    <col min="4" max="4" width="13.875" style="2" customWidth="1"/>
    <col min="5" max="5" width="14.25" style="2" customWidth="1"/>
    <col min="6" max="6" width="21.125" style="4" customWidth="1"/>
    <col min="7" max="7" width="7.33333333333333" style="3" customWidth="1"/>
    <col min="8" max="8" width="8.89166666666667" style="2"/>
    <col min="9" max="9" width="14.875" style="2" customWidth="1"/>
    <col min="10" max="10" width="8.89166666666667" style="2" customWidth="1"/>
    <col min="11" max="11" width="9.625" style="2" customWidth="1"/>
    <col min="12" max="14" width="8.89166666666667" style="2" customWidth="1"/>
    <col min="15" max="15" width="8.25" style="2" customWidth="1"/>
    <col min="16" max="19" width="10.5083333333333" style="2" customWidth="1"/>
    <col min="20" max="20" width="8.625" style="2" customWidth="1"/>
    <col min="21" max="21" width="6.625" style="2" customWidth="1"/>
    <col min="22" max="22" width="6.5" style="5" customWidth="1"/>
    <col min="23" max="23" width="8.5" style="2" customWidth="1"/>
    <col min="24" max="24" width="19.125" style="2" customWidth="1"/>
  </cols>
  <sheetData>
    <row r="1" s="1" customFormat="1" ht="12" customHeight="1" spans="1:24">
      <c r="A1" s="6" t="s">
        <v>0</v>
      </c>
      <c r="B1" s="6"/>
      <c r="C1" s="7"/>
      <c r="D1" s="6"/>
      <c r="E1" s="6"/>
      <c r="F1" s="8"/>
      <c r="G1" s="7"/>
      <c r="H1" s="6"/>
      <c r="I1" s="6"/>
      <c r="J1" s="6"/>
      <c r="K1" s="6"/>
      <c r="L1" s="6"/>
      <c r="M1" s="6"/>
      <c r="N1" s="6"/>
      <c r="O1" s="6"/>
      <c r="P1" s="6"/>
      <c r="Q1" s="6"/>
      <c r="R1" s="6"/>
      <c r="S1" s="6"/>
      <c r="T1" s="6"/>
      <c r="U1" s="6"/>
      <c r="V1" s="47"/>
      <c r="W1" s="6"/>
      <c r="X1" s="48"/>
    </row>
    <row r="2" s="1" customFormat="1" ht="45.95" customHeight="1" spans="1:24">
      <c r="A2" s="9" t="s">
        <v>1</v>
      </c>
      <c r="B2" s="9"/>
      <c r="C2" s="9"/>
      <c r="D2" s="9"/>
      <c r="E2" s="9"/>
      <c r="F2" s="10"/>
      <c r="G2" s="9"/>
      <c r="H2" s="9"/>
      <c r="I2" s="9"/>
      <c r="J2" s="9"/>
      <c r="K2" s="9"/>
      <c r="L2" s="9"/>
      <c r="M2" s="9"/>
      <c r="N2" s="9"/>
      <c r="O2" s="9"/>
      <c r="P2" s="9"/>
      <c r="Q2" s="9"/>
      <c r="R2" s="9"/>
      <c r="S2" s="9"/>
      <c r="T2" s="9"/>
      <c r="U2" s="9"/>
      <c r="V2" s="9"/>
      <c r="W2" s="9"/>
      <c r="X2" s="9"/>
    </row>
    <row r="3" s="1" customFormat="1" ht="61" customHeight="1" spans="1:24">
      <c r="A3" s="11" t="s">
        <v>2</v>
      </c>
      <c r="B3" s="11" t="s">
        <v>2</v>
      </c>
      <c r="C3" s="12" t="s">
        <v>3</v>
      </c>
      <c r="D3" s="12" t="s">
        <v>4</v>
      </c>
      <c r="E3" s="11" t="s">
        <v>5</v>
      </c>
      <c r="F3" s="13" t="s">
        <v>6</v>
      </c>
      <c r="G3" s="11" t="s">
        <v>7</v>
      </c>
      <c r="H3" s="11" t="s">
        <v>8</v>
      </c>
      <c r="I3" s="11" t="s">
        <v>9</v>
      </c>
      <c r="J3" s="45" t="s">
        <v>10</v>
      </c>
      <c r="K3" s="45" t="s">
        <v>11</v>
      </c>
      <c r="L3" s="45" t="s">
        <v>12</v>
      </c>
      <c r="M3" s="45" t="s">
        <v>13</v>
      </c>
      <c r="N3" s="45" t="s">
        <v>14</v>
      </c>
      <c r="O3" s="11" t="s">
        <v>15</v>
      </c>
      <c r="P3" s="12" t="s">
        <v>16</v>
      </c>
      <c r="Q3" s="12" t="s">
        <v>17</v>
      </c>
      <c r="R3" s="12" t="s">
        <v>18</v>
      </c>
      <c r="S3" s="12" t="s">
        <v>19</v>
      </c>
      <c r="T3" s="12" t="s">
        <v>20</v>
      </c>
      <c r="U3" s="12" t="s">
        <v>21</v>
      </c>
      <c r="V3" s="12" t="s">
        <v>22</v>
      </c>
      <c r="W3" s="12" t="s">
        <v>23</v>
      </c>
      <c r="X3" s="49" t="s">
        <v>24</v>
      </c>
    </row>
    <row r="4" ht="30" customHeight="1" spans="2:24">
      <c r="B4" s="14">
        <v>1</v>
      </c>
      <c r="C4" s="15" t="s">
        <v>25</v>
      </c>
      <c r="D4" s="16" t="s">
        <v>26</v>
      </c>
      <c r="E4" s="17" t="s">
        <v>27</v>
      </c>
      <c r="F4" s="18" t="s">
        <v>28</v>
      </c>
      <c r="G4" s="16">
        <v>1</v>
      </c>
      <c r="H4" s="19" t="s">
        <v>29</v>
      </c>
      <c r="I4" s="15" t="s">
        <v>30</v>
      </c>
      <c r="J4" s="15" t="s">
        <v>31</v>
      </c>
      <c r="K4" s="14">
        <f t="shared" ref="K4:K15" si="0">J4*0.5</f>
        <v>31.9</v>
      </c>
      <c r="L4" s="15" t="s">
        <v>32</v>
      </c>
      <c r="M4" s="31">
        <f t="shared" ref="M4:M15" si="1">L4*0.5</f>
        <v>33</v>
      </c>
      <c r="N4" s="31">
        <f t="shared" ref="N4:N15" si="2">K4+M4</f>
        <v>64.9</v>
      </c>
      <c r="O4" s="31"/>
      <c r="P4" s="31">
        <f>N4</f>
        <v>64.9</v>
      </c>
      <c r="Q4" s="31">
        <f t="shared" ref="Q4:Q15" si="3">P4*0.6</f>
        <v>38.94</v>
      </c>
      <c r="R4" s="14">
        <v>77.2</v>
      </c>
      <c r="S4" s="14">
        <f t="shared" ref="S4:S15" si="4">R4*0.4</f>
        <v>30.88</v>
      </c>
      <c r="T4" s="14">
        <f t="shared" ref="T4:T15" si="5">Q4+S4</f>
        <v>69.82</v>
      </c>
      <c r="U4" s="14">
        <v>1</v>
      </c>
      <c r="V4" s="14" t="s">
        <v>33</v>
      </c>
      <c r="W4" s="14" t="s">
        <v>34</v>
      </c>
      <c r="X4" s="50"/>
    </row>
    <row r="5" ht="81" spans="2:24">
      <c r="B5" s="14">
        <v>2</v>
      </c>
      <c r="C5" s="15" t="s">
        <v>35</v>
      </c>
      <c r="D5" s="16" t="s">
        <v>26</v>
      </c>
      <c r="E5" s="17" t="s">
        <v>36</v>
      </c>
      <c r="F5" s="18" t="s">
        <v>37</v>
      </c>
      <c r="G5" s="20">
        <v>1</v>
      </c>
      <c r="H5" s="19" t="s">
        <v>38</v>
      </c>
      <c r="I5" s="15" t="s">
        <v>39</v>
      </c>
      <c r="J5" s="15" t="s">
        <v>40</v>
      </c>
      <c r="K5" s="14">
        <f t="shared" si="0"/>
        <v>34.1</v>
      </c>
      <c r="L5" s="15" t="s">
        <v>41</v>
      </c>
      <c r="M5" s="31">
        <f t="shared" si="1"/>
        <v>34</v>
      </c>
      <c r="N5" s="31">
        <f t="shared" si="2"/>
        <v>68.1</v>
      </c>
      <c r="O5" s="31" t="s">
        <v>42</v>
      </c>
      <c r="P5" s="31">
        <f>N5</f>
        <v>68.1</v>
      </c>
      <c r="Q5" s="31">
        <f t="shared" si="3"/>
        <v>40.86</v>
      </c>
      <c r="R5" s="14">
        <v>78</v>
      </c>
      <c r="S5" s="14">
        <f t="shared" si="4"/>
        <v>31.2</v>
      </c>
      <c r="T5" s="14">
        <f t="shared" si="5"/>
        <v>72.06</v>
      </c>
      <c r="U5" s="14">
        <v>1</v>
      </c>
      <c r="V5" s="14" t="s">
        <v>33</v>
      </c>
      <c r="W5" s="14" t="s">
        <v>34</v>
      </c>
      <c r="X5" s="50"/>
    </row>
    <row r="6" ht="67.5" spans="2:24">
      <c r="B6" s="14">
        <v>3</v>
      </c>
      <c r="C6" s="15" t="s">
        <v>43</v>
      </c>
      <c r="D6" s="16" t="s">
        <v>26</v>
      </c>
      <c r="E6" s="17" t="s">
        <v>44</v>
      </c>
      <c r="F6" s="21" t="s">
        <v>45</v>
      </c>
      <c r="G6" s="20">
        <v>1</v>
      </c>
      <c r="H6" s="19" t="s">
        <v>46</v>
      </c>
      <c r="I6" s="15" t="s">
        <v>47</v>
      </c>
      <c r="J6" s="15" t="s">
        <v>48</v>
      </c>
      <c r="K6" s="14">
        <f t="shared" si="0"/>
        <v>37.4</v>
      </c>
      <c r="L6" s="15" t="s">
        <v>49</v>
      </c>
      <c r="M6" s="31">
        <f t="shared" si="1"/>
        <v>33.75</v>
      </c>
      <c r="N6" s="31">
        <f t="shared" si="2"/>
        <v>71.15</v>
      </c>
      <c r="O6" s="31"/>
      <c r="P6" s="31">
        <f>N6</f>
        <v>71.15</v>
      </c>
      <c r="Q6" s="31">
        <f t="shared" si="3"/>
        <v>42.69</v>
      </c>
      <c r="R6" s="14">
        <v>76</v>
      </c>
      <c r="S6" s="14">
        <f t="shared" si="4"/>
        <v>30.4</v>
      </c>
      <c r="T6" s="14">
        <f t="shared" si="5"/>
        <v>73.09</v>
      </c>
      <c r="U6" s="14">
        <v>1</v>
      </c>
      <c r="V6" s="14" t="s">
        <v>33</v>
      </c>
      <c r="W6" s="14" t="s">
        <v>34</v>
      </c>
      <c r="X6" s="50"/>
    </row>
    <row r="7" ht="40.5" spans="2:24">
      <c r="B7" s="14">
        <v>4</v>
      </c>
      <c r="C7" s="15" t="s">
        <v>50</v>
      </c>
      <c r="D7" s="16" t="s">
        <v>51</v>
      </c>
      <c r="E7" s="17" t="s">
        <v>52</v>
      </c>
      <c r="F7" s="21" t="s">
        <v>53</v>
      </c>
      <c r="G7" s="20">
        <v>1</v>
      </c>
      <c r="H7" s="19" t="s">
        <v>54</v>
      </c>
      <c r="I7" s="15" t="s">
        <v>55</v>
      </c>
      <c r="J7" s="15" t="s">
        <v>56</v>
      </c>
      <c r="K7" s="14">
        <f t="shared" si="0"/>
        <v>30.5</v>
      </c>
      <c r="L7" s="15" t="s">
        <v>41</v>
      </c>
      <c r="M7" s="31">
        <f t="shared" si="1"/>
        <v>34</v>
      </c>
      <c r="N7" s="31">
        <f t="shared" si="2"/>
        <v>64.5</v>
      </c>
      <c r="O7" s="31" t="s">
        <v>42</v>
      </c>
      <c r="P7" s="31">
        <f>N7</f>
        <v>64.5</v>
      </c>
      <c r="Q7" s="31">
        <f t="shared" si="3"/>
        <v>38.7</v>
      </c>
      <c r="R7" s="14">
        <v>76.1</v>
      </c>
      <c r="S7" s="14">
        <f t="shared" si="4"/>
        <v>30.44</v>
      </c>
      <c r="T7" s="14">
        <f t="shared" si="5"/>
        <v>69.14</v>
      </c>
      <c r="U7" s="14">
        <v>1</v>
      </c>
      <c r="V7" s="14" t="s">
        <v>33</v>
      </c>
      <c r="W7" s="14" t="s">
        <v>34</v>
      </c>
      <c r="X7" s="50"/>
    </row>
    <row r="8" ht="67.5" spans="2:24">
      <c r="B8" s="14">
        <v>5</v>
      </c>
      <c r="C8" s="15" t="s">
        <v>57</v>
      </c>
      <c r="D8" s="16" t="s">
        <v>58</v>
      </c>
      <c r="E8" s="17" t="s">
        <v>59</v>
      </c>
      <c r="F8" s="21" t="s">
        <v>60</v>
      </c>
      <c r="G8" s="20">
        <v>1</v>
      </c>
      <c r="H8" s="19" t="s">
        <v>61</v>
      </c>
      <c r="I8" s="15" t="s">
        <v>62</v>
      </c>
      <c r="J8" s="15" t="s">
        <v>63</v>
      </c>
      <c r="K8" s="14">
        <f t="shared" si="0"/>
        <v>28.4</v>
      </c>
      <c r="L8" s="15" t="s">
        <v>64</v>
      </c>
      <c r="M8" s="31">
        <f t="shared" si="1"/>
        <v>31.75</v>
      </c>
      <c r="N8" s="31">
        <f t="shared" si="2"/>
        <v>60.15</v>
      </c>
      <c r="O8" s="31">
        <v>4</v>
      </c>
      <c r="P8" s="31">
        <v>64.15</v>
      </c>
      <c r="Q8" s="31">
        <f t="shared" si="3"/>
        <v>38.49</v>
      </c>
      <c r="R8" s="14">
        <v>81.2</v>
      </c>
      <c r="S8" s="14">
        <f t="shared" si="4"/>
        <v>32.48</v>
      </c>
      <c r="T8" s="14">
        <f t="shared" si="5"/>
        <v>70.97</v>
      </c>
      <c r="U8" s="14">
        <v>1</v>
      </c>
      <c r="V8" s="14" t="s">
        <v>33</v>
      </c>
      <c r="W8" s="14" t="s">
        <v>34</v>
      </c>
      <c r="X8" s="50"/>
    </row>
    <row r="9" ht="54" spans="2:24">
      <c r="B9" s="14">
        <v>6</v>
      </c>
      <c r="C9" s="15" t="s">
        <v>65</v>
      </c>
      <c r="D9" s="16" t="s">
        <v>58</v>
      </c>
      <c r="E9" s="17" t="s">
        <v>66</v>
      </c>
      <c r="F9" s="21" t="s">
        <v>67</v>
      </c>
      <c r="G9" s="20">
        <v>1</v>
      </c>
      <c r="H9" s="19" t="s">
        <v>68</v>
      </c>
      <c r="I9" s="15" t="s">
        <v>69</v>
      </c>
      <c r="J9" s="15" t="s">
        <v>70</v>
      </c>
      <c r="K9" s="14">
        <f t="shared" si="0"/>
        <v>32.9</v>
      </c>
      <c r="L9" s="15" t="s">
        <v>71</v>
      </c>
      <c r="M9" s="31">
        <f t="shared" si="1"/>
        <v>33.25</v>
      </c>
      <c r="N9" s="31">
        <f t="shared" si="2"/>
        <v>66.15</v>
      </c>
      <c r="O9" s="31"/>
      <c r="P9" s="31">
        <f>N9+O9</f>
        <v>66.15</v>
      </c>
      <c r="Q9" s="31">
        <f t="shared" si="3"/>
        <v>39.69</v>
      </c>
      <c r="R9" s="14">
        <v>78.7</v>
      </c>
      <c r="S9" s="14">
        <f t="shared" si="4"/>
        <v>31.48</v>
      </c>
      <c r="T9" s="14">
        <f t="shared" si="5"/>
        <v>71.17</v>
      </c>
      <c r="U9" s="14">
        <v>1</v>
      </c>
      <c r="V9" s="14" t="s">
        <v>33</v>
      </c>
      <c r="W9" s="14" t="s">
        <v>34</v>
      </c>
      <c r="X9" s="50"/>
    </row>
    <row r="10" ht="54" spans="2:24">
      <c r="B10" s="14">
        <v>7</v>
      </c>
      <c r="C10" s="15" t="s">
        <v>72</v>
      </c>
      <c r="D10" s="16" t="s">
        <v>73</v>
      </c>
      <c r="E10" s="17" t="s">
        <v>74</v>
      </c>
      <c r="F10" s="21" t="s">
        <v>75</v>
      </c>
      <c r="G10" s="20">
        <v>1</v>
      </c>
      <c r="H10" s="19" t="s">
        <v>76</v>
      </c>
      <c r="I10" s="15" t="s">
        <v>77</v>
      </c>
      <c r="J10" s="15" t="s">
        <v>78</v>
      </c>
      <c r="K10" s="14">
        <f t="shared" si="0"/>
        <v>29.4</v>
      </c>
      <c r="L10" s="15" t="s">
        <v>79</v>
      </c>
      <c r="M10" s="31">
        <f t="shared" si="1"/>
        <v>37</v>
      </c>
      <c r="N10" s="31">
        <f t="shared" si="2"/>
        <v>66.4</v>
      </c>
      <c r="O10" s="31"/>
      <c r="P10" s="31">
        <f>N10</f>
        <v>66.4</v>
      </c>
      <c r="Q10" s="31">
        <f t="shared" si="3"/>
        <v>39.84</v>
      </c>
      <c r="R10" s="14">
        <v>80.2</v>
      </c>
      <c r="S10" s="14">
        <f t="shared" si="4"/>
        <v>32.08</v>
      </c>
      <c r="T10" s="14">
        <f t="shared" si="5"/>
        <v>71.92</v>
      </c>
      <c r="U10" s="14">
        <v>1</v>
      </c>
      <c r="V10" s="14" t="s">
        <v>33</v>
      </c>
      <c r="W10" s="14" t="s">
        <v>34</v>
      </c>
      <c r="X10" s="50"/>
    </row>
    <row r="11" ht="67.5" spans="2:24">
      <c r="B11" s="14">
        <v>8</v>
      </c>
      <c r="C11" s="15" t="s">
        <v>80</v>
      </c>
      <c r="D11" s="16" t="s">
        <v>81</v>
      </c>
      <c r="E11" s="17" t="s">
        <v>82</v>
      </c>
      <c r="F11" s="21" t="s">
        <v>83</v>
      </c>
      <c r="G11" s="20">
        <v>1</v>
      </c>
      <c r="H11" s="19" t="s">
        <v>84</v>
      </c>
      <c r="I11" s="15" t="s">
        <v>85</v>
      </c>
      <c r="J11" s="15" t="s">
        <v>86</v>
      </c>
      <c r="K11" s="14">
        <f t="shared" si="0"/>
        <v>30</v>
      </c>
      <c r="L11" s="15" t="s">
        <v>79</v>
      </c>
      <c r="M11" s="31">
        <f t="shared" si="1"/>
        <v>37</v>
      </c>
      <c r="N11" s="31">
        <f t="shared" si="2"/>
        <v>67</v>
      </c>
      <c r="O11" s="31"/>
      <c r="P11" s="31">
        <f>N11+O11</f>
        <v>67</v>
      </c>
      <c r="Q11" s="31">
        <f t="shared" si="3"/>
        <v>40.2</v>
      </c>
      <c r="R11" s="14">
        <v>76.2</v>
      </c>
      <c r="S11" s="14">
        <f t="shared" si="4"/>
        <v>30.48</v>
      </c>
      <c r="T11" s="14">
        <f t="shared" si="5"/>
        <v>70.68</v>
      </c>
      <c r="U11" s="14">
        <v>1</v>
      </c>
      <c r="V11" s="14" t="s">
        <v>33</v>
      </c>
      <c r="W11" s="14" t="s">
        <v>34</v>
      </c>
      <c r="X11" s="50"/>
    </row>
    <row r="12" ht="30" customHeight="1" spans="2:24">
      <c r="B12" s="14">
        <v>9</v>
      </c>
      <c r="C12" s="15" t="s">
        <v>87</v>
      </c>
      <c r="D12" s="16" t="s">
        <v>88</v>
      </c>
      <c r="E12" s="17" t="s">
        <v>89</v>
      </c>
      <c r="F12" s="21" t="s">
        <v>90</v>
      </c>
      <c r="G12" s="20">
        <v>2</v>
      </c>
      <c r="H12" s="19" t="s">
        <v>91</v>
      </c>
      <c r="I12" s="15" t="s">
        <v>92</v>
      </c>
      <c r="J12" s="15" t="s">
        <v>93</v>
      </c>
      <c r="K12" s="14">
        <f t="shared" si="0"/>
        <v>29.5</v>
      </c>
      <c r="L12" s="15" t="s">
        <v>94</v>
      </c>
      <c r="M12" s="31">
        <f t="shared" si="1"/>
        <v>35.25</v>
      </c>
      <c r="N12" s="31">
        <f t="shared" si="2"/>
        <v>64.75</v>
      </c>
      <c r="O12" s="31" t="s">
        <v>42</v>
      </c>
      <c r="P12" s="31">
        <f>N12</f>
        <v>64.75</v>
      </c>
      <c r="Q12" s="31">
        <f t="shared" si="3"/>
        <v>38.85</v>
      </c>
      <c r="R12" s="14">
        <v>73.6</v>
      </c>
      <c r="S12" s="14">
        <f t="shared" si="4"/>
        <v>29.44</v>
      </c>
      <c r="T12" s="14">
        <f t="shared" si="5"/>
        <v>68.29</v>
      </c>
      <c r="U12" s="14">
        <v>1</v>
      </c>
      <c r="V12" s="14" t="s">
        <v>33</v>
      </c>
      <c r="W12" s="14" t="s">
        <v>34</v>
      </c>
      <c r="X12" s="50"/>
    </row>
    <row r="13" ht="55" customHeight="1" spans="2:24">
      <c r="B13" s="14">
        <v>10</v>
      </c>
      <c r="C13" s="15" t="s">
        <v>87</v>
      </c>
      <c r="D13" s="16"/>
      <c r="E13" s="17"/>
      <c r="F13" s="21"/>
      <c r="G13" s="20"/>
      <c r="H13" s="19" t="s">
        <v>95</v>
      </c>
      <c r="I13" s="15" t="s">
        <v>96</v>
      </c>
      <c r="J13" s="15" t="s">
        <v>97</v>
      </c>
      <c r="K13" s="14">
        <f t="shared" si="0"/>
        <v>27.4</v>
      </c>
      <c r="L13" s="15" t="s">
        <v>98</v>
      </c>
      <c r="M13" s="31">
        <f t="shared" si="1"/>
        <v>28.25</v>
      </c>
      <c r="N13" s="31">
        <f t="shared" si="2"/>
        <v>55.65</v>
      </c>
      <c r="O13" s="31" t="s">
        <v>42</v>
      </c>
      <c r="P13" s="31">
        <f>N13</f>
        <v>55.65</v>
      </c>
      <c r="Q13" s="31">
        <f t="shared" si="3"/>
        <v>33.39</v>
      </c>
      <c r="R13" s="14">
        <v>74</v>
      </c>
      <c r="S13" s="14">
        <f t="shared" si="4"/>
        <v>29.6</v>
      </c>
      <c r="T13" s="14">
        <f t="shared" si="5"/>
        <v>62.99</v>
      </c>
      <c r="U13" s="14">
        <v>2</v>
      </c>
      <c r="V13" s="14" t="s">
        <v>33</v>
      </c>
      <c r="W13" s="14" t="s">
        <v>34</v>
      </c>
      <c r="X13" s="50"/>
    </row>
    <row r="14" ht="67.5" spans="2:24">
      <c r="B14" s="14">
        <v>11</v>
      </c>
      <c r="C14" s="15" t="s">
        <v>99</v>
      </c>
      <c r="D14" s="16" t="s">
        <v>100</v>
      </c>
      <c r="E14" s="17" t="s">
        <v>101</v>
      </c>
      <c r="F14" s="21" t="s">
        <v>102</v>
      </c>
      <c r="G14" s="20">
        <v>1</v>
      </c>
      <c r="H14" s="19" t="s">
        <v>103</v>
      </c>
      <c r="I14" s="15" t="s">
        <v>104</v>
      </c>
      <c r="J14" s="15" t="s">
        <v>105</v>
      </c>
      <c r="K14" s="14">
        <f t="shared" si="0"/>
        <v>34.5</v>
      </c>
      <c r="L14" s="15" t="s">
        <v>106</v>
      </c>
      <c r="M14" s="31">
        <f t="shared" si="1"/>
        <v>32.75</v>
      </c>
      <c r="N14" s="31">
        <f t="shared" si="2"/>
        <v>67.25</v>
      </c>
      <c r="O14" s="31">
        <v>4</v>
      </c>
      <c r="P14" s="31">
        <v>71.25</v>
      </c>
      <c r="Q14" s="31">
        <f t="shared" si="3"/>
        <v>42.75</v>
      </c>
      <c r="R14" s="14">
        <v>73.8</v>
      </c>
      <c r="S14" s="14">
        <f t="shared" si="4"/>
        <v>29.52</v>
      </c>
      <c r="T14" s="14">
        <f t="shared" si="5"/>
        <v>72.27</v>
      </c>
      <c r="U14" s="14">
        <v>1</v>
      </c>
      <c r="V14" s="14" t="s">
        <v>33</v>
      </c>
      <c r="W14" s="14" t="s">
        <v>34</v>
      </c>
      <c r="X14" s="50"/>
    </row>
    <row r="15" ht="81" spans="2:24">
      <c r="B15" s="14">
        <v>12</v>
      </c>
      <c r="C15" s="15" t="s">
        <v>107</v>
      </c>
      <c r="D15" s="16" t="s">
        <v>108</v>
      </c>
      <c r="E15" s="17" t="s">
        <v>109</v>
      </c>
      <c r="F15" s="21" t="s">
        <v>110</v>
      </c>
      <c r="G15" s="14">
        <v>1</v>
      </c>
      <c r="H15" s="19" t="s">
        <v>111</v>
      </c>
      <c r="I15" s="15" t="s">
        <v>112</v>
      </c>
      <c r="J15" s="15" t="s">
        <v>113</v>
      </c>
      <c r="K15" s="14">
        <f t="shared" si="0"/>
        <v>31.3</v>
      </c>
      <c r="L15" s="15" t="s">
        <v>114</v>
      </c>
      <c r="M15" s="31">
        <f t="shared" si="1"/>
        <v>36</v>
      </c>
      <c r="N15" s="31">
        <f t="shared" si="2"/>
        <v>67.3</v>
      </c>
      <c r="O15" s="31"/>
      <c r="P15" s="31">
        <f>N15+O15</f>
        <v>67.3</v>
      </c>
      <c r="Q15" s="31">
        <f t="shared" si="3"/>
        <v>40.38</v>
      </c>
      <c r="R15" s="14">
        <v>74.4</v>
      </c>
      <c r="S15" s="14">
        <f t="shared" si="4"/>
        <v>29.76</v>
      </c>
      <c r="T15" s="14">
        <f t="shared" si="5"/>
        <v>70.14</v>
      </c>
      <c r="U15" s="14">
        <v>1</v>
      </c>
      <c r="V15" s="14" t="s">
        <v>33</v>
      </c>
      <c r="W15" s="14" t="s">
        <v>34</v>
      </c>
      <c r="X15" s="50"/>
    </row>
    <row r="16" ht="30" customHeight="1" spans="2:24">
      <c r="B16" s="14">
        <v>13</v>
      </c>
      <c r="C16" s="15" t="s">
        <v>115</v>
      </c>
      <c r="D16" s="16" t="s">
        <v>116</v>
      </c>
      <c r="E16" s="17" t="s">
        <v>117</v>
      </c>
      <c r="F16" s="21" t="s">
        <v>118</v>
      </c>
      <c r="G16" s="14">
        <v>1</v>
      </c>
      <c r="H16" s="19" t="s">
        <v>119</v>
      </c>
      <c r="I16" s="15" t="s">
        <v>120</v>
      </c>
      <c r="J16" s="15" t="s">
        <v>121</v>
      </c>
      <c r="K16" s="14">
        <f t="shared" ref="K16:K29" si="6">J16*0.5</f>
        <v>28.7</v>
      </c>
      <c r="L16" s="15" t="s">
        <v>122</v>
      </c>
      <c r="M16" s="31">
        <f t="shared" ref="M16:M29" si="7">L16*0.5</f>
        <v>33.5</v>
      </c>
      <c r="N16" s="31">
        <f t="shared" ref="N16:N29" si="8">K16+M16</f>
        <v>62.2</v>
      </c>
      <c r="O16" s="31">
        <v>6</v>
      </c>
      <c r="P16" s="31">
        <f>N16+O16</f>
        <v>68.2</v>
      </c>
      <c r="Q16" s="31">
        <f t="shared" ref="Q16:Q29" si="9">P16*0.6</f>
        <v>40.92</v>
      </c>
      <c r="R16" s="14">
        <v>76</v>
      </c>
      <c r="S16" s="14">
        <f t="shared" ref="S16:S29" si="10">R16*0.4</f>
        <v>30.4</v>
      </c>
      <c r="T16" s="14">
        <f t="shared" ref="T16:T28" si="11">Q16+S16</f>
        <v>71.32</v>
      </c>
      <c r="U16" s="14">
        <v>1</v>
      </c>
      <c r="V16" s="14" t="s">
        <v>33</v>
      </c>
      <c r="W16" s="14" t="s">
        <v>34</v>
      </c>
      <c r="X16" s="50"/>
    </row>
    <row r="17" ht="30" customHeight="1" spans="2:24">
      <c r="B17" s="14">
        <v>14</v>
      </c>
      <c r="C17" s="15" t="s">
        <v>123</v>
      </c>
      <c r="D17" s="16" t="s">
        <v>124</v>
      </c>
      <c r="E17" s="17" t="s">
        <v>125</v>
      </c>
      <c r="F17" s="21" t="s">
        <v>118</v>
      </c>
      <c r="G17" s="14">
        <v>1</v>
      </c>
      <c r="H17" s="19" t="s">
        <v>126</v>
      </c>
      <c r="I17" s="15" t="s">
        <v>127</v>
      </c>
      <c r="J17" s="15" t="s">
        <v>128</v>
      </c>
      <c r="K17" s="14">
        <f t="shared" si="6"/>
        <v>31.5</v>
      </c>
      <c r="L17" s="15" t="s">
        <v>41</v>
      </c>
      <c r="M17" s="31">
        <f t="shared" si="7"/>
        <v>34</v>
      </c>
      <c r="N17" s="31">
        <f t="shared" si="8"/>
        <v>65.5</v>
      </c>
      <c r="O17" s="31" t="s">
        <v>42</v>
      </c>
      <c r="P17" s="31">
        <f>N17</f>
        <v>65.5</v>
      </c>
      <c r="Q17" s="31">
        <f t="shared" si="9"/>
        <v>39.3</v>
      </c>
      <c r="R17" s="14">
        <v>76</v>
      </c>
      <c r="S17" s="14">
        <f t="shared" si="10"/>
        <v>30.4</v>
      </c>
      <c r="T17" s="14">
        <f t="shared" si="11"/>
        <v>69.7</v>
      </c>
      <c r="U17" s="14">
        <v>1</v>
      </c>
      <c r="V17" s="14" t="s">
        <v>33</v>
      </c>
      <c r="W17" s="14" t="s">
        <v>34</v>
      </c>
      <c r="X17" s="50"/>
    </row>
    <row r="18" ht="67.5" spans="2:24">
      <c r="B18" s="14">
        <v>15</v>
      </c>
      <c r="C18" s="15" t="s">
        <v>129</v>
      </c>
      <c r="D18" s="16" t="s">
        <v>130</v>
      </c>
      <c r="E18" s="17" t="s">
        <v>131</v>
      </c>
      <c r="F18" s="22" t="s">
        <v>132</v>
      </c>
      <c r="G18" s="14">
        <v>1</v>
      </c>
      <c r="H18" s="19" t="s">
        <v>133</v>
      </c>
      <c r="I18" s="15" t="s">
        <v>134</v>
      </c>
      <c r="J18" s="15" t="s">
        <v>135</v>
      </c>
      <c r="K18" s="14">
        <f t="shared" si="6"/>
        <v>29</v>
      </c>
      <c r="L18" s="15" t="s">
        <v>32</v>
      </c>
      <c r="M18" s="31">
        <f t="shared" si="7"/>
        <v>33</v>
      </c>
      <c r="N18" s="31">
        <f t="shared" si="8"/>
        <v>62</v>
      </c>
      <c r="O18" s="31"/>
      <c r="P18" s="31">
        <f>N18+O18</f>
        <v>62</v>
      </c>
      <c r="Q18" s="31">
        <f t="shared" si="9"/>
        <v>37.2</v>
      </c>
      <c r="R18" s="14">
        <v>77.4</v>
      </c>
      <c r="S18" s="14">
        <f t="shared" si="10"/>
        <v>30.96</v>
      </c>
      <c r="T18" s="14">
        <f t="shared" si="11"/>
        <v>68.16</v>
      </c>
      <c r="U18" s="14">
        <v>1</v>
      </c>
      <c r="V18" s="14" t="s">
        <v>33</v>
      </c>
      <c r="W18" s="14" t="s">
        <v>34</v>
      </c>
      <c r="X18" s="50"/>
    </row>
    <row r="19" ht="67.5" spans="2:24">
      <c r="B19" s="14">
        <v>16</v>
      </c>
      <c r="C19" s="15" t="s">
        <v>136</v>
      </c>
      <c r="D19" s="16" t="s">
        <v>137</v>
      </c>
      <c r="E19" s="17" t="s">
        <v>138</v>
      </c>
      <c r="F19" s="18" t="s">
        <v>139</v>
      </c>
      <c r="G19" s="14">
        <v>1</v>
      </c>
      <c r="H19" s="19" t="s">
        <v>140</v>
      </c>
      <c r="I19" s="15" t="s">
        <v>141</v>
      </c>
      <c r="J19" s="15" t="s">
        <v>142</v>
      </c>
      <c r="K19" s="14">
        <f t="shared" si="6"/>
        <v>38.7</v>
      </c>
      <c r="L19" s="15" t="s">
        <v>143</v>
      </c>
      <c r="M19" s="31">
        <f t="shared" si="7"/>
        <v>35.75</v>
      </c>
      <c r="N19" s="31">
        <f t="shared" si="8"/>
        <v>74.45</v>
      </c>
      <c r="O19" s="31" t="s">
        <v>42</v>
      </c>
      <c r="P19" s="46">
        <v>74.45</v>
      </c>
      <c r="Q19" s="31">
        <f t="shared" si="9"/>
        <v>44.67</v>
      </c>
      <c r="R19" s="14">
        <v>75</v>
      </c>
      <c r="S19" s="14">
        <f t="shared" si="10"/>
        <v>30</v>
      </c>
      <c r="T19" s="14">
        <f t="shared" si="11"/>
        <v>74.67</v>
      </c>
      <c r="U19" s="14">
        <v>1</v>
      </c>
      <c r="V19" s="14" t="s">
        <v>33</v>
      </c>
      <c r="W19" s="14" t="s">
        <v>34</v>
      </c>
      <c r="X19" s="50"/>
    </row>
    <row r="20" ht="44" customHeight="1" spans="2:24">
      <c r="B20" s="14">
        <v>17</v>
      </c>
      <c r="C20" s="15" t="s">
        <v>144</v>
      </c>
      <c r="D20" s="23" t="s">
        <v>137</v>
      </c>
      <c r="E20" s="24" t="s">
        <v>145</v>
      </c>
      <c r="F20" s="25" t="s">
        <v>146</v>
      </c>
      <c r="G20" s="26">
        <v>1</v>
      </c>
      <c r="H20" s="19" t="s">
        <v>147</v>
      </c>
      <c r="I20" s="15" t="s">
        <v>148</v>
      </c>
      <c r="J20" s="15" t="s">
        <v>105</v>
      </c>
      <c r="K20" s="14">
        <f t="shared" si="6"/>
        <v>34.5</v>
      </c>
      <c r="L20" s="15" t="s">
        <v>143</v>
      </c>
      <c r="M20" s="31">
        <f t="shared" si="7"/>
        <v>35.75</v>
      </c>
      <c r="N20" s="31">
        <f t="shared" si="8"/>
        <v>70.25</v>
      </c>
      <c r="O20" s="31" t="s">
        <v>42</v>
      </c>
      <c r="P20" s="46">
        <v>70.25</v>
      </c>
      <c r="Q20" s="31">
        <f t="shared" si="9"/>
        <v>42.15</v>
      </c>
      <c r="R20" s="14">
        <v>75.2</v>
      </c>
      <c r="S20" s="14">
        <f t="shared" si="10"/>
        <v>30.08</v>
      </c>
      <c r="T20" s="14">
        <f t="shared" si="11"/>
        <v>72.23</v>
      </c>
      <c r="U20" s="14">
        <v>1</v>
      </c>
      <c r="V20" s="14" t="s">
        <v>149</v>
      </c>
      <c r="W20" s="14" t="s">
        <v>150</v>
      </c>
      <c r="X20" s="50"/>
    </row>
    <row r="21" ht="64" customHeight="1" spans="2:24">
      <c r="B21" s="14">
        <v>18</v>
      </c>
      <c r="C21" s="15" t="s">
        <v>144</v>
      </c>
      <c r="D21" s="27"/>
      <c r="E21" s="28"/>
      <c r="F21" s="29"/>
      <c r="G21" s="30"/>
      <c r="H21" s="19" t="s">
        <v>151</v>
      </c>
      <c r="I21" s="15" t="s">
        <v>152</v>
      </c>
      <c r="J21" s="15" t="s">
        <v>153</v>
      </c>
      <c r="K21" s="14">
        <f t="shared" si="6"/>
        <v>34.2</v>
      </c>
      <c r="L21" s="15" t="s">
        <v>105</v>
      </c>
      <c r="M21" s="31">
        <f t="shared" si="7"/>
        <v>34.5</v>
      </c>
      <c r="N21" s="31">
        <f t="shared" si="8"/>
        <v>68.7</v>
      </c>
      <c r="O21" s="31" t="s">
        <v>42</v>
      </c>
      <c r="P21" s="46">
        <v>68.7</v>
      </c>
      <c r="Q21" s="31">
        <f t="shared" si="9"/>
        <v>41.22</v>
      </c>
      <c r="R21" s="14">
        <v>77</v>
      </c>
      <c r="S21" s="14">
        <f t="shared" si="10"/>
        <v>30.8</v>
      </c>
      <c r="T21" s="14">
        <f t="shared" si="11"/>
        <v>72.02</v>
      </c>
      <c r="U21" s="14">
        <v>2</v>
      </c>
      <c r="V21" s="14" t="s">
        <v>33</v>
      </c>
      <c r="W21" s="14" t="s">
        <v>34</v>
      </c>
      <c r="X21" s="50" t="s">
        <v>154</v>
      </c>
    </row>
    <row r="22" ht="81" spans="2:24">
      <c r="B22" s="14">
        <v>19</v>
      </c>
      <c r="C22" s="15" t="s">
        <v>155</v>
      </c>
      <c r="D22" s="16" t="s">
        <v>137</v>
      </c>
      <c r="E22" s="17" t="s">
        <v>156</v>
      </c>
      <c r="F22" s="18" t="s">
        <v>157</v>
      </c>
      <c r="G22" s="14">
        <v>1</v>
      </c>
      <c r="H22" s="19" t="s">
        <v>158</v>
      </c>
      <c r="I22" s="15" t="s">
        <v>159</v>
      </c>
      <c r="J22" s="15" t="s">
        <v>160</v>
      </c>
      <c r="K22" s="14">
        <f t="shared" si="6"/>
        <v>31.1</v>
      </c>
      <c r="L22" s="15" t="s">
        <v>161</v>
      </c>
      <c r="M22" s="31">
        <f t="shared" si="7"/>
        <v>32</v>
      </c>
      <c r="N22" s="31">
        <f t="shared" si="8"/>
        <v>63.1</v>
      </c>
      <c r="O22" s="31" t="s">
        <v>42</v>
      </c>
      <c r="P22" s="46">
        <v>63.1</v>
      </c>
      <c r="Q22" s="31">
        <f t="shared" si="9"/>
        <v>37.86</v>
      </c>
      <c r="R22" s="14">
        <v>77.4</v>
      </c>
      <c r="S22" s="14">
        <f t="shared" si="10"/>
        <v>30.96</v>
      </c>
      <c r="T22" s="14">
        <f t="shared" si="11"/>
        <v>68.82</v>
      </c>
      <c r="U22" s="14">
        <v>1</v>
      </c>
      <c r="V22" s="14" t="s">
        <v>33</v>
      </c>
      <c r="W22" s="14" t="s">
        <v>34</v>
      </c>
      <c r="X22" s="50"/>
    </row>
    <row r="23" ht="81" spans="2:24">
      <c r="B23" s="14">
        <v>20</v>
      </c>
      <c r="C23" s="15" t="s">
        <v>162</v>
      </c>
      <c r="D23" s="16" t="s">
        <v>137</v>
      </c>
      <c r="E23" s="20" t="s">
        <v>163</v>
      </c>
      <c r="F23" s="18" t="s">
        <v>157</v>
      </c>
      <c r="G23" s="14">
        <v>1</v>
      </c>
      <c r="H23" s="19" t="s">
        <v>164</v>
      </c>
      <c r="I23" s="15" t="s">
        <v>165</v>
      </c>
      <c r="J23" s="15" t="s">
        <v>86</v>
      </c>
      <c r="K23" s="14">
        <f t="shared" si="6"/>
        <v>30</v>
      </c>
      <c r="L23" s="15" t="s">
        <v>86</v>
      </c>
      <c r="M23" s="31">
        <f t="shared" si="7"/>
        <v>30</v>
      </c>
      <c r="N23" s="31">
        <f t="shared" si="8"/>
        <v>60</v>
      </c>
      <c r="O23" s="31" t="s">
        <v>42</v>
      </c>
      <c r="P23" s="46">
        <v>60</v>
      </c>
      <c r="Q23" s="31">
        <f t="shared" si="9"/>
        <v>36</v>
      </c>
      <c r="R23" s="14">
        <v>73</v>
      </c>
      <c r="S23" s="14">
        <f t="shared" si="10"/>
        <v>29.2</v>
      </c>
      <c r="T23" s="14">
        <f t="shared" si="11"/>
        <v>65.2</v>
      </c>
      <c r="U23" s="14">
        <v>1</v>
      </c>
      <c r="V23" s="14" t="s">
        <v>33</v>
      </c>
      <c r="W23" s="14" t="s">
        <v>34</v>
      </c>
      <c r="X23" s="50"/>
    </row>
    <row r="24" ht="67.5" spans="2:24">
      <c r="B24" s="14">
        <v>21</v>
      </c>
      <c r="C24" s="15" t="s">
        <v>166</v>
      </c>
      <c r="D24" s="16" t="s">
        <v>167</v>
      </c>
      <c r="E24" s="17" t="s">
        <v>168</v>
      </c>
      <c r="F24" s="18" t="s">
        <v>169</v>
      </c>
      <c r="G24" s="14">
        <v>1</v>
      </c>
      <c r="H24" s="19" t="s">
        <v>170</v>
      </c>
      <c r="I24" s="15" t="s">
        <v>171</v>
      </c>
      <c r="J24" s="15" t="s">
        <v>93</v>
      </c>
      <c r="K24" s="14">
        <f t="shared" si="6"/>
        <v>29.5</v>
      </c>
      <c r="L24" s="15" t="s">
        <v>172</v>
      </c>
      <c r="M24" s="31">
        <f t="shared" si="7"/>
        <v>34.75</v>
      </c>
      <c r="N24" s="31">
        <f t="shared" si="8"/>
        <v>64.25</v>
      </c>
      <c r="O24" s="31">
        <v>4</v>
      </c>
      <c r="P24" s="46">
        <v>68.25</v>
      </c>
      <c r="Q24" s="31">
        <f t="shared" si="9"/>
        <v>40.95</v>
      </c>
      <c r="R24" s="14">
        <v>79</v>
      </c>
      <c r="S24" s="14">
        <f t="shared" si="10"/>
        <v>31.6</v>
      </c>
      <c r="T24" s="14">
        <f t="shared" si="11"/>
        <v>72.55</v>
      </c>
      <c r="U24" s="14">
        <v>1</v>
      </c>
      <c r="V24" s="14" t="s">
        <v>33</v>
      </c>
      <c r="W24" s="14" t="s">
        <v>34</v>
      </c>
      <c r="X24" s="50"/>
    </row>
    <row r="25" ht="67.5" spans="2:24">
      <c r="B25" s="14">
        <v>22</v>
      </c>
      <c r="C25" s="15" t="s">
        <v>173</v>
      </c>
      <c r="D25" s="16" t="s">
        <v>167</v>
      </c>
      <c r="E25" s="17" t="s">
        <v>174</v>
      </c>
      <c r="F25" s="18" t="s">
        <v>175</v>
      </c>
      <c r="G25" s="14">
        <v>1</v>
      </c>
      <c r="H25" s="19" t="s">
        <v>176</v>
      </c>
      <c r="I25" s="15" t="s">
        <v>177</v>
      </c>
      <c r="J25" s="15" t="s">
        <v>178</v>
      </c>
      <c r="K25" s="14">
        <f t="shared" si="6"/>
        <v>23.6</v>
      </c>
      <c r="L25" s="15" t="s">
        <v>179</v>
      </c>
      <c r="M25" s="31">
        <f t="shared" si="7"/>
        <v>31</v>
      </c>
      <c r="N25" s="31">
        <f t="shared" si="8"/>
        <v>54.6</v>
      </c>
      <c r="O25" s="31">
        <v>4</v>
      </c>
      <c r="P25" s="46">
        <v>58.6</v>
      </c>
      <c r="Q25" s="31">
        <f t="shared" si="9"/>
        <v>35.16</v>
      </c>
      <c r="R25" s="14">
        <v>75</v>
      </c>
      <c r="S25" s="14">
        <f t="shared" si="10"/>
        <v>30</v>
      </c>
      <c r="T25" s="14">
        <f t="shared" si="11"/>
        <v>65.16</v>
      </c>
      <c r="U25" s="14">
        <v>1</v>
      </c>
      <c r="V25" s="14" t="s">
        <v>33</v>
      </c>
      <c r="W25" s="14" t="s">
        <v>34</v>
      </c>
      <c r="X25" s="50"/>
    </row>
    <row r="26" ht="81" spans="2:24">
      <c r="B26" s="14">
        <v>23</v>
      </c>
      <c r="C26" s="15" t="s">
        <v>180</v>
      </c>
      <c r="D26" s="16" t="s">
        <v>181</v>
      </c>
      <c r="E26" s="17" t="s">
        <v>182</v>
      </c>
      <c r="F26" s="18" t="s">
        <v>183</v>
      </c>
      <c r="G26" s="14">
        <v>1</v>
      </c>
      <c r="H26" s="19" t="s">
        <v>184</v>
      </c>
      <c r="I26" s="15" t="s">
        <v>185</v>
      </c>
      <c r="J26" s="15" t="s">
        <v>113</v>
      </c>
      <c r="K26" s="14">
        <f t="shared" si="6"/>
        <v>31.3</v>
      </c>
      <c r="L26" s="15" t="s">
        <v>98</v>
      </c>
      <c r="M26" s="31">
        <f t="shared" si="7"/>
        <v>28.25</v>
      </c>
      <c r="N26" s="31">
        <f t="shared" si="8"/>
        <v>59.55</v>
      </c>
      <c r="O26" s="31"/>
      <c r="P26" s="31">
        <v>59.55</v>
      </c>
      <c r="Q26" s="31">
        <f t="shared" si="9"/>
        <v>35.73</v>
      </c>
      <c r="R26" s="14">
        <v>76</v>
      </c>
      <c r="S26" s="14">
        <f t="shared" si="10"/>
        <v>30.4</v>
      </c>
      <c r="T26" s="14">
        <f t="shared" si="11"/>
        <v>66.13</v>
      </c>
      <c r="U26" s="14">
        <v>1</v>
      </c>
      <c r="V26" s="14" t="s">
        <v>33</v>
      </c>
      <c r="W26" s="14" t="s">
        <v>34</v>
      </c>
      <c r="X26" s="50"/>
    </row>
    <row r="27" ht="67.5" spans="2:24">
      <c r="B27" s="14">
        <v>24</v>
      </c>
      <c r="C27" s="15" t="s">
        <v>186</v>
      </c>
      <c r="D27" s="16" t="s">
        <v>181</v>
      </c>
      <c r="E27" s="17" t="s">
        <v>182</v>
      </c>
      <c r="F27" s="18" t="s">
        <v>187</v>
      </c>
      <c r="G27" s="14">
        <v>1</v>
      </c>
      <c r="H27" s="19" t="s">
        <v>188</v>
      </c>
      <c r="I27" s="15" t="s">
        <v>189</v>
      </c>
      <c r="J27" s="15" t="s">
        <v>190</v>
      </c>
      <c r="K27" s="14">
        <f t="shared" si="6"/>
        <v>32.2</v>
      </c>
      <c r="L27" s="15" t="s">
        <v>94</v>
      </c>
      <c r="M27" s="31">
        <f t="shared" si="7"/>
        <v>35.25</v>
      </c>
      <c r="N27" s="31">
        <f t="shared" si="8"/>
        <v>67.45</v>
      </c>
      <c r="O27" s="31"/>
      <c r="P27" s="46">
        <v>67.45</v>
      </c>
      <c r="Q27" s="31">
        <f t="shared" si="9"/>
        <v>40.47</v>
      </c>
      <c r="R27" s="14">
        <v>76.8</v>
      </c>
      <c r="S27" s="14">
        <f t="shared" si="10"/>
        <v>30.72</v>
      </c>
      <c r="T27" s="14">
        <f t="shared" si="11"/>
        <v>71.19</v>
      </c>
      <c r="U27" s="14">
        <v>1</v>
      </c>
      <c r="V27" s="14" t="s">
        <v>33</v>
      </c>
      <c r="W27" s="14" t="s">
        <v>34</v>
      </c>
      <c r="X27" s="50"/>
    </row>
    <row r="28" ht="67.5" spans="2:24">
      <c r="B28" s="14">
        <v>25</v>
      </c>
      <c r="C28" s="15" t="s">
        <v>191</v>
      </c>
      <c r="D28" s="16" t="s">
        <v>192</v>
      </c>
      <c r="E28" s="17" t="s">
        <v>193</v>
      </c>
      <c r="F28" s="18" t="s">
        <v>194</v>
      </c>
      <c r="G28" s="14">
        <v>1</v>
      </c>
      <c r="H28" s="19" t="s">
        <v>195</v>
      </c>
      <c r="I28" s="15" t="s">
        <v>196</v>
      </c>
      <c r="J28" s="15" t="s">
        <v>31</v>
      </c>
      <c r="K28" s="14">
        <f t="shared" si="6"/>
        <v>31.9</v>
      </c>
      <c r="L28" s="15" t="s">
        <v>94</v>
      </c>
      <c r="M28" s="31">
        <f t="shared" si="7"/>
        <v>35.25</v>
      </c>
      <c r="N28" s="31">
        <f t="shared" si="8"/>
        <v>67.15</v>
      </c>
      <c r="O28" s="31"/>
      <c r="P28" s="46">
        <v>67.15</v>
      </c>
      <c r="Q28" s="31">
        <f t="shared" si="9"/>
        <v>40.29</v>
      </c>
      <c r="R28" s="14">
        <v>80.8</v>
      </c>
      <c r="S28" s="14">
        <f t="shared" si="10"/>
        <v>32.32</v>
      </c>
      <c r="T28" s="14">
        <f t="shared" si="11"/>
        <v>72.61</v>
      </c>
      <c r="U28" s="14">
        <v>1</v>
      </c>
      <c r="V28" s="14" t="s">
        <v>33</v>
      </c>
      <c r="W28" s="14" t="s">
        <v>34</v>
      </c>
      <c r="X28" s="50"/>
    </row>
    <row r="29" ht="67.5" spans="2:24">
      <c r="B29" s="14">
        <v>26</v>
      </c>
      <c r="C29" s="15" t="s">
        <v>197</v>
      </c>
      <c r="D29" s="16" t="s">
        <v>192</v>
      </c>
      <c r="E29" s="17" t="s">
        <v>193</v>
      </c>
      <c r="F29" s="18" t="s">
        <v>198</v>
      </c>
      <c r="G29" s="14">
        <v>1</v>
      </c>
      <c r="H29" s="19" t="s">
        <v>199</v>
      </c>
      <c r="I29" s="15" t="s">
        <v>200</v>
      </c>
      <c r="J29" s="15" t="s">
        <v>201</v>
      </c>
      <c r="K29" s="14">
        <f t="shared" si="6"/>
        <v>32.1</v>
      </c>
      <c r="L29" s="15" t="s">
        <v>172</v>
      </c>
      <c r="M29" s="31">
        <f t="shared" si="7"/>
        <v>34.75</v>
      </c>
      <c r="N29" s="31">
        <f t="shared" si="8"/>
        <v>66.85</v>
      </c>
      <c r="O29" s="31"/>
      <c r="P29" s="46">
        <v>66.85</v>
      </c>
      <c r="Q29" s="31">
        <f t="shared" si="9"/>
        <v>40.11</v>
      </c>
      <c r="R29" s="14">
        <v>76.8</v>
      </c>
      <c r="S29" s="14">
        <f t="shared" si="10"/>
        <v>30.72</v>
      </c>
      <c r="T29" s="14">
        <f t="shared" ref="T29:T64" si="12">Q29+S29</f>
        <v>70.83</v>
      </c>
      <c r="U29" s="14">
        <v>1</v>
      </c>
      <c r="V29" s="14" t="s">
        <v>33</v>
      </c>
      <c r="W29" s="14" t="s">
        <v>34</v>
      </c>
      <c r="X29" s="50"/>
    </row>
    <row r="30" ht="40.5" spans="2:24">
      <c r="B30" s="14">
        <v>27</v>
      </c>
      <c r="C30" s="31" t="s">
        <v>202</v>
      </c>
      <c r="D30" s="16" t="s">
        <v>203</v>
      </c>
      <c r="E30" s="17" t="s">
        <v>204</v>
      </c>
      <c r="F30" s="22" t="s">
        <v>205</v>
      </c>
      <c r="G30" s="32">
        <v>1</v>
      </c>
      <c r="H30" s="33" t="s">
        <v>206</v>
      </c>
      <c r="I30" s="31" t="s">
        <v>207</v>
      </c>
      <c r="J30" s="31">
        <v>77.2</v>
      </c>
      <c r="K30" s="14"/>
      <c r="L30" s="31"/>
      <c r="M30" s="31"/>
      <c r="N30" s="31"/>
      <c r="O30" s="31"/>
      <c r="P30" s="46">
        <f t="shared" ref="P30:P64" si="13">J30+O30</f>
        <v>77.2</v>
      </c>
      <c r="Q30" s="14">
        <f t="shared" ref="Q30:Q61" si="14">P30*0.5</f>
        <v>38.6</v>
      </c>
      <c r="R30" s="14">
        <v>75.2</v>
      </c>
      <c r="S30" s="14">
        <f t="shared" ref="S30:S61" si="15">R30*0.5</f>
        <v>37.6</v>
      </c>
      <c r="T30" s="14">
        <f t="shared" si="12"/>
        <v>76.2</v>
      </c>
      <c r="U30" s="14">
        <v>1</v>
      </c>
      <c r="V30" s="14" t="s">
        <v>33</v>
      </c>
      <c r="W30" s="14" t="s">
        <v>34</v>
      </c>
      <c r="X30" s="50"/>
    </row>
    <row r="31" ht="30" customHeight="1" spans="2:24">
      <c r="B31" s="14">
        <v>28</v>
      </c>
      <c r="C31" s="31" t="s">
        <v>208</v>
      </c>
      <c r="D31" s="23" t="s">
        <v>203</v>
      </c>
      <c r="E31" s="24" t="s">
        <v>204</v>
      </c>
      <c r="F31" s="34" t="s">
        <v>209</v>
      </c>
      <c r="G31" s="35">
        <v>3</v>
      </c>
      <c r="H31" s="33" t="s">
        <v>210</v>
      </c>
      <c r="I31" s="31" t="s">
        <v>211</v>
      </c>
      <c r="J31" s="31">
        <v>63.2</v>
      </c>
      <c r="K31" s="14"/>
      <c r="L31" s="31"/>
      <c r="M31" s="31"/>
      <c r="N31" s="31"/>
      <c r="O31" s="31"/>
      <c r="P31" s="46">
        <f t="shared" si="13"/>
        <v>63.2</v>
      </c>
      <c r="Q31" s="14">
        <f t="shared" si="14"/>
        <v>31.6</v>
      </c>
      <c r="R31" s="14">
        <v>79.4</v>
      </c>
      <c r="S31" s="14">
        <f t="shared" si="15"/>
        <v>39.7</v>
      </c>
      <c r="T31" s="14">
        <f t="shared" si="12"/>
        <v>71.3</v>
      </c>
      <c r="U31" s="14">
        <v>1</v>
      </c>
      <c r="V31" s="14" t="s">
        <v>33</v>
      </c>
      <c r="W31" s="14" t="s">
        <v>34</v>
      </c>
      <c r="X31" s="50"/>
    </row>
    <row r="32" ht="30" customHeight="1" spans="2:24">
      <c r="B32" s="14">
        <v>29</v>
      </c>
      <c r="C32" s="31" t="s">
        <v>208</v>
      </c>
      <c r="D32" s="36"/>
      <c r="E32" s="37"/>
      <c r="F32" s="38"/>
      <c r="G32" s="39"/>
      <c r="H32" s="33" t="s">
        <v>212</v>
      </c>
      <c r="I32" s="31" t="s">
        <v>213</v>
      </c>
      <c r="J32" s="31">
        <v>69.8</v>
      </c>
      <c r="K32" s="14"/>
      <c r="L32" s="31"/>
      <c r="M32" s="31"/>
      <c r="N32" s="31"/>
      <c r="O32" s="31"/>
      <c r="P32" s="46">
        <f t="shared" si="13"/>
        <v>69.8</v>
      </c>
      <c r="Q32" s="14">
        <f t="shared" si="14"/>
        <v>34.9</v>
      </c>
      <c r="R32" s="14">
        <v>71.8</v>
      </c>
      <c r="S32" s="14">
        <f t="shared" si="15"/>
        <v>35.9</v>
      </c>
      <c r="T32" s="14">
        <f t="shared" si="12"/>
        <v>70.8</v>
      </c>
      <c r="U32" s="14">
        <v>2</v>
      </c>
      <c r="V32" s="14"/>
      <c r="W32" s="14"/>
      <c r="X32" s="50" t="s">
        <v>214</v>
      </c>
    </row>
    <row r="33" ht="30" customHeight="1" spans="2:24">
      <c r="B33" s="14">
        <v>30</v>
      </c>
      <c r="C33" s="31" t="s">
        <v>208</v>
      </c>
      <c r="D33" s="36"/>
      <c r="E33" s="37"/>
      <c r="F33" s="38"/>
      <c r="G33" s="39"/>
      <c r="H33" s="33" t="s">
        <v>215</v>
      </c>
      <c r="I33" s="31" t="s">
        <v>216</v>
      </c>
      <c r="J33" s="31">
        <v>60.6</v>
      </c>
      <c r="K33" s="14"/>
      <c r="L33" s="31"/>
      <c r="M33" s="31"/>
      <c r="N33" s="31"/>
      <c r="O33" s="14"/>
      <c r="P33" s="46">
        <f t="shared" si="13"/>
        <v>60.6</v>
      </c>
      <c r="Q33" s="14">
        <f t="shared" si="14"/>
        <v>30.3</v>
      </c>
      <c r="R33" s="14">
        <v>76.8</v>
      </c>
      <c r="S33" s="14">
        <f t="shared" si="15"/>
        <v>38.4</v>
      </c>
      <c r="T33" s="14">
        <f t="shared" si="12"/>
        <v>68.7</v>
      </c>
      <c r="U33" s="14">
        <v>3</v>
      </c>
      <c r="V33" s="14" t="s">
        <v>33</v>
      </c>
      <c r="W33" s="14" t="s">
        <v>34</v>
      </c>
      <c r="X33" s="50"/>
    </row>
    <row r="34" ht="30" customHeight="1" spans="2:24">
      <c r="B34" s="14">
        <v>31</v>
      </c>
      <c r="C34" s="31" t="s">
        <v>208</v>
      </c>
      <c r="D34" s="27"/>
      <c r="E34" s="28"/>
      <c r="F34" s="40"/>
      <c r="G34" s="41"/>
      <c r="H34" s="33" t="s">
        <v>217</v>
      </c>
      <c r="I34" s="31" t="s">
        <v>218</v>
      </c>
      <c r="J34" s="31">
        <v>58.4</v>
      </c>
      <c r="K34" s="14"/>
      <c r="L34" s="31"/>
      <c r="M34" s="31"/>
      <c r="N34" s="31"/>
      <c r="O34" s="14"/>
      <c r="P34" s="46">
        <f t="shared" si="13"/>
        <v>58.4</v>
      </c>
      <c r="Q34" s="14">
        <f t="shared" si="14"/>
        <v>29.2</v>
      </c>
      <c r="R34" s="14">
        <v>76.6</v>
      </c>
      <c r="S34" s="14">
        <f t="shared" si="15"/>
        <v>38.3</v>
      </c>
      <c r="T34" s="14">
        <f t="shared" si="12"/>
        <v>67.5</v>
      </c>
      <c r="U34" s="14">
        <v>4</v>
      </c>
      <c r="V34" s="14"/>
      <c r="W34" s="14"/>
      <c r="X34" s="50" t="s">
        <v>219</v>
      </c>
    </row>
    <row r="35" ht="30" customHeight="1" spans="2:24">
      <c r="B35" s="14">
        <v>32</v>
      </c>
      <c r="C35" s="31" t="s">
        <v>220</v>
      </c>
      <c r="D35" s="16" t="s">
        <v>203</v>
      </c>
      <c r="E35" s="17" t="s">
        <v>204</v>
      </c>
      <c r="F35" s="22" t="s">
        <v>221</v>
      </c>
      <c r="G35" s="42">
        <v>2</v>
      </c>
      <c r="H35" s="33" t="s">
        <v>222</v>
      </c>
      <c r="I35" s="31" t="s">
        <v>223</v>
      </c>
      <c r="J35" s="31">
        <v>54.6</v>
      </c>
      <c r="K35" s="14"/>
      <c r="L35" s="31"/>
      <c r="M35" s="31"/>
      <c r="N35" s="31"/>
      <c r="O35" s="14"/>
      <c r="P35" s="46">
        <f t="shared" si="13"/>
        <v>54.6</v>
      </c>
      <c r="Q35" s="14">
        <f t="shared" si="14"/>
        <v>27.3</v>
      </c>
      <c r="R35" s="14">
        <v>77.4</v>
      </c>
      <c r="S35" s="14">
        <f t="shared" si="15"/>
        <v>38.7</v>
      </c>
      <c r="T35" s="14">
        <f t="shared" si="12"/>
        <v>66</v>
      </c>
      <c r="U35" s="14">
        <v>1</v>
      </c>
      <c r="V35" s="14" t="s">
        <v>33</v>
      </c>
      <c r="W35" s="14" t="s">
        <v>34</v>
      </c>
      <c r="X35" s="50"/>
    </row>
    <row r="36" ht="30" customHeight="1" spans="2:24">
      <c r="B36" s="14">
        <v>33</v>
      </c>
      <c r="C36" s="31" t="s">
        <v>224</v>
      </c>
      <c r="D36" s="16" t="s">
        <v>203</v>
      </c>
      <c r="E36" s="17" t="s">
        <v>204</v>
      </c>
      <c r="F36" s="22" t="s">
        <v>225</v>
      </c>
      <c r="G36" s="42">
        <v>1</v>
      </c>
      <c r="H36" s="33" t="s">
        <v>226</v>
      </c>
      <c r="I36" s="31" t="s">
        <v>227</v>
      </c>
      <c r="J36" s="31">
        <v>66.2</v>
      </c>
      <c r="K36" s="14"/>
      <c r="L36" s="31"/>
      <c r="M36" s="31"/>
      <c r="N36" s="31"/>
      <c r="O36" s="14"/>
      <c r="P36" s="46">
        <f t="shared" si="13"/>
        <v>66.2</v>
      </c>
      <c r="Q36" s="14">
        <f t="shared" si="14"/>
        <v>33.1</v>
      </c>
      <c r="R36" s="14">
        <v>81</v>
      </c>
      <c r="S36" s="14">
        <f t="shared" si="15"/>
        <v>40.5</v>
      </c>
      <c r="T36" s="14">
        <f t="shared" si="12"/>
        <v>73.6</v>
      </c>
      <c r="U36" s="14">
        <v>1</v>
      </c>
      <c r="V36" s="14" t="s">
        <v>33</v>
      </c>
      <c r="W36" s="14" t="s">
        <v>34</v>
      </c>
      <c r="X36" s="50"/>
    </row>
    <row r="37" ht="30" customHeight="1" spans="2:24">
      <c r="B37" s="14">
        <v>34</v>
      </c>
      <c r="C37" s="31" t="s">
        <v>228</v>
      </c>
      <c r="D37" s="16" t="s">
        <v>203</v>
      </c>
      <c r="E37" s="17" t="s">
        <v>204</v>
      </c>
      <c r="F37" s="22" t="s">
        <v>229</v>
      </c>
      <c r="G37" s="42">
        <v>2</v>
      </c>
      <c r="H37" s="33" t="s">
        <v>230</v>
      </c>
      <c r="I37" s="31" t="s">
        <v>231</v>
      </c>
      <c r="J37" s="31">
        <v>77.8</v>
      </c>
      <c r="K37" s="14"/>
      <c r="L37" s="31"/>
      <c r="M37" s="31"/>
      <c r="N37" s="31"/>
      <c r="O37" s="14"/>
      <c r="P37" s="46">
        <f t="shared" si="13"/>
        <v>77.8</v>
      </c>
      <c r="Q37" s="14">
        <f t="shared" si="14"/>
        <v>38.9</v>
      </c>
      <c r="R37" s="14">
        <v>81.2</v>
      </c>
      <c r="S37" s="14">
        <f t="shared" si="15"/>
        <v>40.6</v>
      </c>
      <c r="T37" s="14">
        <f t="shared" si="12"/>
        <v>79.5</v>
      </c>
      <c r="U37" s="14">
        <v>1</v>
      </c>
      <c r="V37" s="14" t="s">
        <v>33</v>
      </c>
      <c r="W37" s="14" t="s">
        <v>34</v>
      </c>
      <c r="X37" s="50"/>
    </row>
    <row r="38" ht="43" customHeight="1" spans="2:24">
      <c r="B38" s="14">
        <v>35</v>
      </c>
      <c r="C38" s="31" t="s">
        <v>228</v>
      </c>
      <c r="D38" s="16"/>
      <c r="E38" s="17"/>
      <c r="F38" s="22"/>
      <c r="G38" s="42"/>
      <c r="H38" s="33" t="s">
        <v>232</v>
      </c>
      <c r="I38" s="31" t="s">
        <v>233</v>
      </c>
      <c r="J38" s="31">
        <v>70.2</v>
      </c>
      <c r="K38" s="14"/>
      <c r="L38" s="31"/>
      <c r="M38" s="31"/>
      <c r="N38" s="31"/>
      <c r="O38" s="14"/>
      <c r="P38" s="46">
        <f t="shared" si="13"/>
        <v>70.2</v>
      </c>
      <c r="Q38" s="14">
        <f t="shared" si="14"/>
        <v>35.1</v>
      </c>
      <c r="R38" s="14">
        <v>82.4</v>
      </c>
      <c r="S38" s="14">
        <f t="shared" si="15"/>
        <v>41.2</v>
      </c>
      <c r="T38" s="14">
        <f t="shared" si="12"/>
        <v>76.3</v>
      </c>
      <c r="U38" s="14">
        <v>2</v>
      </c>
      <c r="V38" s="14" t="s">
        <v>33</v>
      </c>
      <c r="W38" s="14" t="s">
        <v>34</v>
      </c>
      <c r="X38" s="50"/>
    </row>
    <row r="39" ht="81" spans="2:24">
      <c r="B39" s="14">
        <v>36</v>
      </c>
      <c r="C39" s="31" t="s">
        <v>234</v>
      </c>
      <c r="D39" s="16" t="s">
        <v>203</v>
      </c>
      <c r="E39" s="17" t="s">
        <v>235</v>
      </c>
      <c r="F39" s="22" t="s">
        <v>236</v>
      </c>
      <c r="G39" s="42">
        <v>1</v>
      </c>
      <c r="H39" s="33" t="s">
        <v>237</v>
      </c>
      <c r="I39" s="31" t="s">
        <v>238</v>
      </c>
      <c r="J39" s="31">
        <v>65.4</v>
      </c>
      <c r="K39" s="14"/>
      <c r="L39" s="31"/>
      <c r="M39" s="31"/>
      <c r="N39" s="31"/>
      <c r="O39" s="14"/>
      <c r="P39" s="46">
        <f t="shared" si="13"/>
        <v>65.4</v>
      </c>
      <c r="Q39" s="14">
        <f t="shared" si="14"/>
        <v>32.7</v>
      </c>
      <c r="R39" s="14">
        <v>78.4</v>
      </c>
      <c r="S39" s="14">
        <f t="shared" si="15"/>
        <v>39.2</v>
      </c>
      <c r="T39" s="14">
        <f t="shared" si="12"/>
        <v>71.9</v>
      </c>
      <c r="U39" s="14">
        <v>1</v>
      </c>
      <c r="V39" s="14" t="s">
        <v>33</v>
      </c>
      <c r="W39" s="14" t="s">
        <v>34</v>
      </c>
      <c r="X39" s="50"/>
    </row>
    <row r="40" ht="67.5" spans="2:24">
      <c r="B40" s="14">
        <v>37</v>
      </c>
      <c r="C40" s="31" t="s">
        <v>239</v>
      </c>
      <c r="D40" s="16" t="s">
        <v>203</v>
      </c>
      <c r="E40" s="17" t="s">
        <v>235</v>
      </c>
      <c r="F40" s="22" t="s">
        <v>240</v>
      </c>
      <c r="G40" s="42">
        <v>1</v>
      </c>
      <c r="H40" s="33" t="s">
        <v>241</v>
      </c>
      <c r="I40" s="31" t="s">
        <v>242</v>
      </c>
      <c r="J40" s="31">
        <v>71.4</v>
      </c>
      <c r="K40" s="14"/>
      <c r="L40" s="31"/>
      <c r="M40" s="31"/>
      <c r="N40" s="31"/>
      <c r="O40" s="14"/>
      <c r="P40" s="46">
        <f t="shared" si="13"/>
        <v>71.4</v>
      </c>
      <c r="Q40" s="14">
        <f t="shared" si="14"/>
        <v>35.7</v>
      </c>
      <c r="R40" s="14">
        <v>78.8</v>
      </c>
      <c r="S40" s="14">
        <f t="shared" si="15"/>
        <v>39.4</v>
      </c>
      <c r="T40" s="14">
        <f t="shared" si="12"/>
        <v>75.1</v>
      </c>
      <c r="U40" s="14">
        <v>1</v>
      </c>
      <c r="V40" s="14" t="s">
        <v>33</v>
      </c>
      <c r="W40" s="14" t="s">
        <v>34</v>
      </c>
      <c r="X40" s="50"/>
    </row>
    <row r="41" ht="40.5" spans="2:24">
      <c r="B41" s="14">
        <v>38</v>
      </c>
      <c r="C41" s="31" t="s">
        <v>243</v>
      </c>
      <c r="D41" s="16" t="s">
        <v>203</v>
      </c>
      <c r="E41" s="17" t="s">
        <v>235</v>
      </c>
      <c r="F41" s="22" t="s">
        <v>244</v>
      </c>
      <c r="G41" s="42">
        <v>1</v>
      </c>
      <c r="H41" s="33" t="s">
        <v>245</v>
      </c>
      <c r="I41" s="31" t="s">
        <v>246</v>
      </c>
      <c r="J41" s="31">
        <v>70.6</v>
      </c>
      <c r="K41" s="14"/>
      <c r="L41" s="31"/>
      <c r="M41" s="31"/>
      <c r="N41" s="31"/>
      <c r="O41" s="14"/>
      <c r="P41" s="46">
        <f t="shared" si="13"/>
        <v>70.6</v>
      </c>
      <c r="Q41" s="14">
        <f t="shared" si="14"/>
        <v>35.3</v>
      </c>
      <c r="R41" s="14">
        <v>77.6</v>
      </c>
      <c r="S41" s="14">
        <f t="shared" si="15"/>
        <v>38.8</v>
      </c>
      <c r="T41" s="14">
        <f t="shared" si="12"/>
        <v>74.1</v>
      </c>
      <c r="U41" s="14">
        <v>1</v>
      </c>
      <c r="V41" s="14" t="s">
        <v>33</v>
      </c>
      <c r="W41" s="14" t="s">
        <v>34</v>
      </c>
      <c r="X41" s="50"/>
    </row>
    <row r="42" ht="67.5" spans="2:24">
      <c r="B42" s="14">
        <v>39</v>
      </c>
      <c r="C42" s="31" t="s">
        <v>247</v>
      </c>
      <c r="D42" s="16" t="s">
        <v>203</v>
      </c>
      <c r="E42" s="17" t="s">
        <v>235</v>
      </c>
      <c r="F42" s="22" t="s">
        <v>248</v>
      </c>
      <c r="G42" s="42">
        <v>1</v>
      </c>
      <c r="H42" s="33" t="s">
        <v>249</v>
      </c>
      <c r="I42" s="31" t="s">
        <v>250</v>
      </c>
      <c r="J42" s="31">
        <v>78.8</v>
      </c>
      <c r="K42" s="14"/>
      <c r="L42" s="31"/>
      <c r="M42" s="31"/>
      <c r="N42" s="31"/>
      <c r="O42" s="14"/>
      <c r="P42" s="46">
        <f t="shared" si="13"/>
        <v>78.8</v>
      </c>
      <c r="Q42" s="14">
        <f t="shared" si="14"/>
        <v>39.4</v>
      </c>
      <c r="R42" s="14">
        <v>77.2</v>
      </c>
      <c r="S42" s="14">
        <f t="shared" si="15"/>
        <v>38.6</v>
      </c>
      <c r="T42" s="14">
        <f t="shared" si="12"/>
        <v>78</v>
      </c>
      <c r="U42" s="14">
        <v>1</v>
      </c>
      <c r="V42" s="14" t="s">
        <v>33</v>
      </c>
      <c r="W42" s="14" t="s">
        <v>34</v>
      </c>
      <c r="X42" s="50"/>
    </row>
    <row r="43" ht="67.5" spans="2:24">
      <c r="B43" s="14">
        <v>40</v>
      </c>
      <c r="C43" s="31" t="s">
        <v>251</v>
      </c>
      <c r="D43" s="16" t="s">
        <v>203</v>
      </c>
      <c r="E43" s="17" t="s">
        <v>235</v>
      </c>
      <c r="F43" s="22" t="s">
        <v>252</v>
      </c>
      <c r="G43" s="42">
        <v>1</v>
      </c>
      <c r="H43" s="33" t="s">
        <v>253</v>
      </c>
      <c r="I43" s="31" t="s">
        <v>254</v>
      </c>
      <c r="J43" s="31">
        <v>77.6</v>
      </c>
      <c r="K43" s="14"/>
      <c r="L43" s="31"/>
      <c r="M43" s="31"/>
      <c r="N43" s="31"/>
      <c r="O43" s="14"/>
      <c r="P43" s="46">
        <f t="shared" si="13"/>
        <v>77.6</v>
      </c>
      <c r="Q43" s="14">
        <f t="shared" si="14"/>
        <v>38.8</v>
      </c>
      <c r="R43" s="14">
        <v>76.8</v>
      </c>
      <c r="S43" s="14">
        <f t="shared" si="15"/>
        <v>38.4</v>
      </c>
      <c r="T43" s="14">
        <f t="shared" si="12"/>
        <v>77.2</v>
      </c>
      <c r="U43" s="14">
        <v>1</v>
      </c>
      <c r="V43" s="14" t="s">
        <v>33</v>
      </c>
      <c r="W43" s="14" t="s">
        <v>34</v>
      </c>
      <c r="X43" s="50"/>
    </row>
    <row r="44" ht="30" customHeight="1" spans="2:24">
      <c r="B44" s="14">
        <v>41</v>
      </c>
      <c r="C44" s="31" t="s">
        <v>255</v>
      </c>
      <c r="D44" s="16" t="s">
        <v>203</v>
      </c>
      <c r="E44" s="17" t="s">
        <v>256</v>
      </c>
      <c r="F44" s="22" t="s">
        <v>257</v>
      </c>
      <c r="G44" s="42">
        <v>2</v>
      </c>
      <c r="H44" s="33" t="s">
        <v>258</v>
      </c>
      <c r="I44" s="31" t="s">
        <v>259</v>
      </c>
      <c r="J44" s="31">
        <v>65</v>
      </c>
      <c r="K44" s="14"/>
      <c r="L44" s="31"/>
      <c r="M44" s="31"/>
      <c r="N44" s="31"/>
      <c r="O44" s="14"/>
      <c r="P44" s="46">
        <f t="shared" si="13"/>
        <v>65</v>
      </c>
      <c r="Q44" s="14">
        <f t="shared" si="14"/>
        <v>32.5</v>
      </c>
      <c r="R44" s="14">
        <v>81.4</v>
      </c>
      <c r="S44" s="14">
        <f t="shared" si="15"/>
        <v>40.7</v>
      </c>
      <c r="T44" s="14">
        <f t="shared" si="12"/>
        <v>73.2</v>
      </c>
      <c r="U44" s="14">
        <v>1</v>
      </c>
      <c r="V44" s="14" t="s">
        <v>33</v>
      </c>
      <c r="W44" s="14" t="s">
        <v>34</v>
      </c>
      <c r="X44" s="50"/>
    </row>
    <row r="45" ht="46" customHeight="1" spans="2:24">
      <c r="B45" s="14">
        <v>42</v>
      </c>
      <c r="C45" s="31" t="s">
        <v>255</v>
      </c>
      <c r="D45" s="16"/>
      <c r="E45" s="17"/>
      <c r="F45" s="22"/>
      <c r="G45" s="42"/>
      <c r="H45" s="33" t="s">
        <v>260</v>
      </c>
      <c r="I45" s="31" t="s">
        <v>261</v>
      </c>
      <c r="J45" s="31">
        <v>70.8</v>
      </c>
      <c r="K45" s="14"/>
      <c r="L45" s="31"/>
      <c r="M45" s="31"/>
      <c r="N45" s="31"/>
      <c r="O45" s="14"/>
      <c r="P45" s="46">
        <f t="shared" si="13"/>
        <v>70.8</v>
      </c>
      <c r="Q45" s="14">
        <f t="shared" si="14"/>
        <v>35.4</v>
      </c>
      <c r="R45" s="14">
        <v>74.2</v>
      </c>
      <c r="S45" s="14">
        <f t="shared" si="15"/>
        <v>37.1</v>
      </c>
      <c r="T45" s="14">
        <f t="shared" si="12"/>
        <v>72.5</v>
      </c>
      <c r="U45" s="14">
        <v>2</v>
      </c>
      <c r="V45" s="14" t="s">
        <v>33</v>
      </c>
      <c r="W45" s="14" t="s">
        <v>34</v>
      </c>
      <c r="X45" s="50"/>
    </row>
    <row r="46" ht="67.5" spans="2:24">
      <c r="B46" s="14">
        <v>43</v>
      </c>
      <c r="C46" s="31" t="s">
        <v>262</v>
      </c>
      <c r="D46" s="16" t="s">
        <v>203</v>
      </c>
      <c r="E46" s="17" t="s">
        <v>256</v>
      </c>
      <c r="F46" s="22" t="s">
        <v>263</v>
      </c>
      <c r="G46" s="42">
        <v>1</v>
      </c>
      <c r="H46" s="33" t="s">
        <v>264</v>
      </c>
      <c r="I46" s="31" t="s">
        <v>265</v>
      </c>
      <c r="J46" s="31">
        <v>77</v>
      </c>
      <c r="K46" s="14"/>
      <c r="L46" s="31"/>
      <c r="M46" s="31"/>
      <c r="N46" s="31"/>
      <c r="O46" s="14"/>
      <c r="P46" s="46">
        <f t="shared" si="13"/>
        <v>77</v>
      </c>
      <c r="Q46" s="14">
        <f t="shared" si="14"/>
        <v>38.5</v>
      </c>
      <c r="R46" s="14">
        <v>82</v>
      </c>
      <c r="S46" s="14">
        <f t="shared" si="15"/>
        <v>41</v>
      </c>
      <c r="T46" s="14">
        <f t="shared" si="12"/>
        <v>79.5</v>
      </c>
      <c r="U46" s="14">
        <v>1</v>
      </c>
      <c r="V46" s="14" t="s">
        <v>33</v>
      </c>
      <c r="W46" s="14" t="s">
        <v>34</v>
      </c>
      <c r="X46" s="50"/>
    </row>
    <row r="47" ht="81" spans="2:24">
      <c r="B47" s="14">
        <v>44</v>
      </c>
      <c r="C47" s="31" t="s">
        <v>266</v>
      </c>
      <c r="D47" s="16" t="s">
        <v>203</v>
      </c>
      <c r="E47" s="17" t="s">
        <v>256</v>
      </c>
      <c r="F47" s="22" t="s">
        <v>267</v>
      </c>
      <c r="G47" s="42">
        <v>1</v>
      </c>
      <c r="H47" s="33" t="s">
        <v>268</v>
      </c>
      <c r="I47" s="31" t="s">
        <v>269</v>
      </c>
      <c r="J47" s="31">
        <v>76.2</v>
      </c>
      <c r="K47" s="14"/>
      <c r="L47" s="31"/>
      <c r="M47" s="31"/>
      <c r="N47" s="31"/>
      <c r="O47" s="14"/>
      <c r="P47" s="46">
        <f t="shared" si="13"/>
        <v>76.2</v>
      </c>
      <c r="Q47" s="14">
        <f t="shared" si="14"/>
        <v>38.1</v>
      </c>
      <c r="R47" s="14">
        <v>74.2</v>
      </c>
      <c r="S47" s="14">
        <f t="shared" si="15"/>
        <v>37.1</v>
      </c>
      <c r="T47" s="14">
        <f t="shared" si="12"/>
        <v>75.2</v>
      </c>
      <c r="U47" s="14">
        <v>1</v>
      </c>
      <c r="V47" s="14" t="s">
        <v>33</v>
      </c>
      <c r="W47" s="14" t="s">
        <v>34</v>
      </c>
      <c r="X47" s="50"/>
    </row>
    <row r="48" ht="81" spans="2:24">
      <c r="B48" s="14">
        <v>45</v>
      </c>
      <c r="C48" s="31" t="s">
        <v>270</v>
      </c>
      <c r="D48" s="16" t="s">
        <v>203</v>
      </c>
      <c r="E48" s="17" t="s">
        <v>256</v>
      </c>
      <c r="F48" s="22" t="s">
        <v>271</v>
      </c>
      <c r="G48" s="42">
        <v>1</v>
      </c>
      <c r="H48" s="33" t="s">
        <v>272</v>
      </c>
      <c r="I48" s="31" t="s">
        <v>273</v>
      </c>
      <c r="J48" s="31">
        <v>71.4</v>
      </c>
      <c r="K48" s="14"/>
      <c r="L48" s="31"/>
      <c r="M48" s="31"/>
      <c r="N48" s="31"/>
      <c r="O48" s="14"/>
      <c r="P48" s="46">
        <f t="shared" si="13"/>
        <v>71.4</v>
      </c>
      <c r="Q48" s="14">
        <f t="shared" si="14"/>
        <v>35.7</v>
      </c>
      <c r="R48" s="14">
        <v>74.4</v>
      </c>
      <c r="S48" s="14">
        <f t="shared" si="15"/>
        <v>37.2</v>
      </c>
      <c r="T48" s="14">
        <f t="shared" si="12"/>
        <v>72.9</v>
      </c>
      <c r="U48" s="14">
        <v>1</v>
      </c>
      <c r="V48" s="14" t="s">
        <v>33</v>
      </c>
      <c r="W48" s="14" t="s">
        <v>34</v>
      </c>
      <c r="X48" s="50"/>
    </row>
    <row r="49" ht="67.5" spans="2:24">
      <c r="B49" s="14">
        <v>46</v>
      </c>
      <c r="C49" s="31" t="s">
        <v>274</v>
      </c>
      <c r="D49" s="16" t="s">
        <v>203</v>
      </c>
      <c r="E49" s="17" t="s">
        <v>275</v>
      </c>
      <c r="F49" s="22" t="s">
        <v>276</v>
      </c>
      <c r="G49" s="42">
        <v>1</v>
      </c>
      <c r="H49" s="33" t="s">
        <v>277</v>
      </c>
      <c r="I49" s="31" t="s">
        <v>278</v>
      </c>
      <c r="J49" s="31">
        <v>67.2</v>
      </c>
      <c r="K49" s="14"/>
      <c r="L49" s="31"/>
      <c r="M49" s="31"/>
      <c r="N49" s="31"/>
      <c r="O49" s="14"/>
      <c r="P49" s="46">
        <f t="shared" si="13"/>
        <v>67.2</v>
      </c>
      <c r="Q49" s="14">
        <f t="shared" si="14"/>
        <v>33.6</v>
      </c>
      <c r="R49" s="14">
        <v>74.2</v>
      </c>
      <c r="S49" s="14">
        <f t="shared" si="15"/>
        <v>37.1</v>
      </c>
      <c r="T49" s="14">
        <f t="shared" si="12"/>
        <v>70.7</v>
      </c>
      <c r="U49" s="14">
        <v>1</v>
      </c>
      <c r="V49" s="14" t="s">
        <v>33</v>
      </c>
      <c r="W49" s="14" t="s">
        <v>34</v>
      </c>
      <c r="X49" s="50"/>
    </row>
    <row r="50" ht="67.5" spans="2:24">
      <c r="B50" s="14">
        <v>47</v>
      </c>
      <c r="C50" s="31" t="s">
        <v>279</v>
      </c>
      <c r="D50" s="16" t="s">
        <v>203</v>
      </c>
      <c r="E50" s="17" t="s">
        <v>275</v>
      </c>
      <c r="F50" s="22" t="s">
        <v>280</v>
      </c>
      <c r="G50" s="42">
        <v>1</v>
      </c>
      <c r="H50" s="33" t="s">
        <v>281</v>
      </c>
      <c r="I50" s="31" t="s">
        <v>282</v>
      </c>
      <c r="J50" s="31">
        <v>63.8</v>
      </c>
      <c r="K50" s="14"/>
      <c r="L50" s="31"/>
      <c r="M50" s="31"/>
      <c r="N50" s="31"/>
      <c r="O50" s="14"/>
      <c r="P50" s="46">
        <f t="shared" si="13"/>
        <v>63.8</v>
      </c>
      <c r="Q50" s="14">
        <f t="shared" si="14"/>
        <v>31.9</v>
      </c>
      <c r="R50" s="14">
        <v>77.6</v>
      </c>
      <c r="S50" s="14">
        <f t="shared" si="15"/>
        <v>38.8</v>
      </c>
      <c r="T50" s="14">
        <f t="shared" si="12"/>
        <v>70.7</v>
      </c>
      <c r="U50" s="14">
        <v>1</v>
      </c>
      <c r="V50" s="14" t="s">
        <v>33</v>
      </c>
      <c r="W50" s="14" t="s">
        <v>34</v>
      </c>
      <c r="X50" s="50"/>
    </row>
    <row r="51" ht="30" customHeight="1" spans="2:24">
      <c r="B51" s="14">
        <v>48</v>
      </c>
      <c r="C51" s="31" t="s">
        <v>283</v>
      </c>
      <c r="D51" s="16" t="s">
        <v>203</v>
      </c>
      <c r="E51" s="17" t="s">
        <v>275</v>
      </c>
      <c r="F51" s="22" t="s">
        <v>284</v>
      </c>
      <c r="G51" s="42">
        <v>2</v>
      </c>
      <c r="H51" s="33" t="s">
        <v>285</v>
      </c>
      <c r="I51" s="31" t="s">
        <v>286</v>
      </c>
      <c r="J51" s="31">
        <v>74.8</v>
      </c>
      <c r="K51" s="14"/>
      <c r="L51" s="31"/>
      <c r="M51" s="31"/>
      <c r="N51" s="31"/>
      <c r="O51" s="14"/>
      <c r="P51" s="46">
        <f t="shared" si="13"/>
        <v>74.8</v>
      </c>
      <c r="Q51" s="14">
        <f t="shared" si="14"/>
        <v>37.4</v>
      </c>
      <c r="R51" s="14">
        <v>80.2</v>
      </c>
      <c r="S51" s="14">
        <f t="shared" si="15"/>
        <v>40.1</v>
      </c>
      <c r="T51" s="14">
        <f t="shared" si="12"/>
        <v>77.5</v>
      </c>
      <c r="U51" s="14">
        <v>1</v>
      </c>
      <c r="V51" s="14" t="s">
        <v>33</v>
      </c>
      <c r="W51" s="14" t="s">
        <v>34</v>
      </c>
      <c r="X51" s="50"/>
    </row>
    <row r="52" ht="30" customHeight="1" spans="2:24">
      <c r="B52" s="14">
        <v>49</v>
      </c>
      <c r="C52" s="31" t="s">
        <v>283</v>
      </c>
      <c r="D52" s="16"/>
      <c r="E52" s="17"/>
      <c r="F52" s="22"/>
      <c r="G52" s="42"/>
      <c r="H52" s="33" t="s">
        <v>287</v>
      </c>
      <c r="I52" s="31" t="s">
        <v>288</v>
      </c>
      <c r="J52" s="31">
        <v>74</v>
      </c>
      <c r="K52" s="14"/>
      <c r="L52" s="31"/>
      <c r="M52" s="31"/>
      <c r="N52" s="31"/>
      <c r="O52" s="14"/>
      <c r="P52" s="46">
        <f t="shared" si="13"/>
        <v>74</v>
      </c>
      <c r="Q52" s="14">
        <f t="shared" si="14"/>
        <v>37</v>
      </c>
      <c r="R52" s="14">
        <v>80.4</v>
      </c>
      <c r="S52" s="14">
        <f t="shared" si="15"/>
        <v>40.2</v>
      </c>
      <c r="T52" s="14">
        <f t="shared" si="12"/>
        <v>77.2</v>
      </c>
      <c r="U52" s="14">
        <v>2</v>
      </c>
      <c r="V52" s="14" t="s">
        <v>33</v>
      </c>
      <c r="W52" s="14" t="s">
        <v>34</v>
      </c>
      <c r="X52" s="50"/>
    </row>
    <row r="53" ht="54" spans="2:24">
      <c r="B53" s="14">
        <v>50</v>
      </c>
      <c r="C53" s="31" t="s">
        <v>289</v>
      </c>
      <c r="D53" s="16" t="s">
        <v>203</v>
      </c>
      <c r="E53" s="17" t="s">
        <v>275</v>
      </c>
      <c r="F53" s="22" t="s">
        <v>290</v>
      </c>
      <c r="G53" s="42">
        <v>1</v>
      </c>
      <c r="H53" s="33" t="s">
        <v>291</v>
      </c>
      <c r="I53" s="31" t="s">
        <v>292</v>
      </c>
      <c r="J53" s="31">
        <v>72.6</v>
      </c>
      <c r="K53" s="14"/>
      <c r="L53" s="31"/>
      <c r="M53" s="31"/>
      <c r="N53" s="31"/>
      <c r="O53" s="14"/>
      <c r="P53" s="46">
        <f t="shared" si="13"/>
        <v>72.6</v>
      </c>
      <c r="Q53" s="14">
        <f t="shared" si="14"/>
        <v>36.3</v>
      </c>
      <c r="R53" s="14">
        <v>77.4</v>
      </c>
      <c r="S53" s="14">
        <f t="shared" si="15"/>
        <v>38.7</v>
      </c>
      <c r="T53" s="14">
        <f t="shared" si="12"/>
        <v>75</v>
      </c>
      <c r="U53" s="14">
        <v>1</v>
      </c>
      <c r="V53" s="14" t="s">
        <v>33</v>
      </c>
      <c r="W53" s="14" t="s">
        <v>34</v>
      </c>
      <c r="X53" s="50"/>
    </row>
    <row r="54" ht="54" spans="2:24">
      <c r="B54" s="14">
        <v>51</v>
      </c>
      <c r="C54" s="31" t="s">
        <v>293</v>
      </c>
      <c r="D54" s="16" t="s">
        <v>203</v>
      </c>
      <c r="E54" s="17" t="s">
        <v>275</v>
      </c>
      <c r="F54" s="22" t="s">
        <v>294</v>
      </c>
      <c r="G54" s="14">
        <v>1</v>
      </c>
      <c r="H54" s="33" t="s">
        <v>295</v>
      </c>
      <c r="I54" s="31" t="s">
        <v>296</v>
      </c>
      <c r="J54" s="31">
        <v>72.8</v>
      </c>
      <c r="K54" s="14"/>
      <c r="L54" s="31"/>
      <c r="M54" s="31"/>
      <c r="N54" s="31"/>
      <c r="O54" s="14"/>
      <c r="P54" s="46">
        <f t="shared" si="13"/>
        <v>72.8</v>
      </c>
      <c r="Q54" s="14">
        <f t="shared" si="14"/>
        <v>36.4</v>
      </c>
      <c r="R54" s="14">
        <v>71.2</v>
      </c>
      <c r="S54" s="14">
        <f t="shared" si="15"/>
        <v>35.6</v>
      </c>
      <c r="T54" s="14">
        <f t="shared" si="12"/>
        <v>72</v>
      </c>
      <c r="U54" s="14">
        <v>1</v>
      </c>
      <c r="V54" s="14" t="s">
        <v>33</v>
      </c>
      <c r="W54" s="14" t="s">
        <v>34</v>
      </c>
      <c r="X54" s="50"/>
    </row>
    <row r="55" ht="30" customHeight="1" spans="2:24">
      <c r="B55" s="14">
        <v>52</v>
      </c>
      <c r="C55" s="31" t="s">
        <v>297</v>
      </c>
      <c r="D55" s="16" t="s">
        <v>203</v>
      </c>
      <c r="E55" s="17" t="s">
        <v>298</v>
      </c>
      <c r="F55" s="22" t="s">
        <v>284</v>
      </c>
      <c r="G55" s="14">
        <v>2</v>
      </c>
      <c r="H55" s="33" t="s">
        <v>299</v>
      </c>
      <c r="I55" s="31" t="s">
        <v>300</v>
      </c>
      <c r="J55" s="31">
        <v>72.8</v>
      </c>
      <c r="K55" s="14"/>
      <c r="L55" s="31"/>
      <c r="M55" s="31"/>
      <c r="N55" s="31"/>
      <c r="O55" s="14">
        <v>2</v>
      </c>
      <c r="P55" s="46">
        <f t="shared" si="13"/>
        <v>74.8</v>
      </c>
      <c r="Q55" s="14">
        <f t="shared" si="14"/>
        <v>37.4</v>
      </c>
      <c r="R55" s="14">
        <v>79</v>
      </c>
      <c r="S55" s="14">
        <f t="shared" si="15"/>
        <v>39.5</v>
      </c>
      <c r="T55" s="14">
        <f t="shared" si="12"/>
        <v>76.9</v>
      </c>
      <c r="U55" s="14">
        <v>1</v>
      </c>
      <c r="V55" s="14" t="s">
        <v>33</v>
      </c>
      <c r="W55" s="14" t="s">
        <v>34</v>
      </c>
      <c r="X55" s="50"/>
    </row>
    <row r="56" ht="30" customHeight="1" spans="2:24">
      <c r="B56" s="14">
        <v>53</v>
      </c>
      <c r="C56" s="31" t="s">
        <v>297</v>
      </c>
      <c r="D56" s="16"/>
      <c r="E56" s="17"/>
      <c r="F56" s="22"/>
      <c r="G56" s="14"/>
      <c r="H56" s="33" t="s">
        <v>301</v>
      </c>
      <c r="I56" s="31" t="s">
        <v>302</v>
      </c>
      <c r="J56" s="31">
        <v>70.8</v>
      </c>
      <c r="K56" s="14"/>
      <c r="L56" s="31"/>
      <c r="M56" s="31"/>
      <c r="N56" s="31"/>
      <c r="O56" s="14"/>
      <c r="P56" s="46">
        <f t="shared" si="13"/>
        <v>70.8</v>
      </c>
      <c r="Q56" s="14">
        <f t="shared" si="14"/>
        <v>35.4</v>
      </c>
      <c r="R56" s="14">
        <v>78.8</v>
      </c>
      <c r="S56" s="14">
        <f t="shared" si="15"/>
        <v>39.4</v>
      </c>
      <c r="T56" s="14">
        <f t="shared" si="12"/>
        <v>74.8</v>
      </c>
      <c r="U56" s="14">
        <v>2</v>
      </c>
      <c r="V56" s="14" t="s">
        <v>33</v>
      </c>
      <c r="W56" s="14" t="s">
        <v>34</v>
      </c>
      <c r="X56" s="50"/>
    </row>
    <row r="57" ht="54" spans="2:24">
      <c r="B57" s="14">
        <v>54</v>
      </c>
      <c r="C57" s="31" t="s">
        <v>303</v>
      </c>
      <c r="D57" s="16" t="s">
        <v>203</v>
      </c>
      <c r="E57" s="17" t="s">
        <v>304</v>
      </c>
      <c r="F57" s="22" t="s">
        <v>305</v>
      </c>
      <c r="G57" s="14">
        <v>1</v>
      </c>
      <c r="H57" s="33" t="s">
        <v>306</v>
      </c>
      <c r="I57" s="31" t="s">
        <v>307</v>
      </c>
      <c r="J57" s="31">
        <v>80.2</v>
      </c>
      <c r="K57" s="14"/>
      <c r="L57" s="31"/>
      <c r="M57" s="31"/>
      <c r="N57" s="31"/>
      <c r="O57" s="14"/>
      <c r="P57" s="46">
        <f t="shared" si="13"/>
        <v>80.2</v>
      </c>
      <c r="Q57" s="14">
        <f t="shared" si="14"/>
        <v>40.1</v>
      </c>
      <c r="R57" s="14">
        <v>76</v>
      </c>
      <c r="S57" s="14">
        <f t="shared" si="15"/>
        <v>38</v>
      </c>
      <c r="T57" s="14">
        <f t="shared" si="12"/>
        <v>78.1</v>
      </c>
      <c r="U57" s="14">
        <v>1</v>
      </c>
      <c r="V57" s="14" t="s">
        <v>33</v>
      </c>
      <c r="W57" s="14" t="s">
        <v>34</v>
      </c>
      <c r="X57" s="50"/>
    </row>
    <row r="58" ht="54" spans="2:24">
      <c r="B58" s="14">
        <v>55</v>
      </c>
      <c r="C58" s="31" t="s">
        <v>308</v>
      </c>
      <c r="D58" s="16" t="s">
        <v>203</v>
      </c>
      <c r="E58" s="17" t="s">
        <v>304</v>
      </c>
      <c r="F58" s="22" t="s">
        <v>309</v>
      </c>
      <c r="G58" s="14">
        <v>1</v>
      </c>
      <c r="H58" s="33" t="s">
        <v>310</v>
      </c>
      <c r="I58" s="31" t="s">
        <v>311</v>
      </c>
      <c r="J58" s="31">
        <v>56.8</v>
      </c>
      <c r="K58" s="14"/>
      <c r="L58" s="31"/>
      <c r="M58" s="31"/>
      <c r="N58" s="31"/>
      <c r="O58" s="14"/>
      <c r="P58" s="46">
        <f t="shared" si="13"/>
        <v>56.8</v>
      </c>
      <c r="Q58" s="14">
        <f t="shared" si="14"/>
        <v>28.4</v>
      </c>
      <c r="R58" s="14">
        <v>76.4</v>
      </c>
      <c r="S58" s="14">
        <f t="shared" si="15"/>
        <v>38.2</v>
      </c>
      <c r="T58" s="14">
        <f t="shared" si="12"/>
        <v>66.6</v>
      </c>
      <c r="U58" s="14">
        <v>1</v>
      </c>
      <c r="V58" s="14" t="s">
        <v>33</v>
      </c>
      <c r="W58" s="14" t="s">
        <v>34</v>
      </c>
      <c r="X58" s="50"/>
    </row>
    <row r="59" ht="30" customHeight="1" spans="2:24">
      <c r="B59" s="14">
        <v>56</v>
      </c>
      <c r="C59" s="31" t="s">
        <v>312</v>
      </c>
      <c r="D59" s="16" t="s">
        <v>203</v>
      </c>
      <c r="E59" s="17" t="s">
        <v>313</v>
      </c>
      <c r="F59" s="22" t="s">
        <v>314</v>
      </c>
      <c r="G59" s="14">
        <v>3</v>
      </c>
      <c r="H59" s="33" t="s">
        <v>315</v>
      </c>
      <c r="I59" s="31" t="s">
        <v>316</v>
      </c>
      <c r="J59" s="31">
        <v>78.6</v>
      </c>
      <c r="K59" s="14"/>
      <c r="L59" s="31"/>
      <c r="M59" s="31"/>
      <c r="N59" s="31"/>
      <c r="O59" s="14"/>
      <c r="P59" s="46">
        <f t="shared" si="13"/>
        <v>78.6</v>
      </c>
      <c r="Q59" s="14">
        <f t="shared" si="14"/>
        <v>39.3</v>
      </c>
      <c r="R59" s="14">
        <v>80.4</v>
      </c>
      <c r="S59" s="14">
        <f t="shared" si="15"/>
        <v>40.2</v>
      </c>
      <c r="T59" s="14">
        <f t="shared" si="12"/>
        <v>79.5</v>
      </c>
      <c r="U59" s="14">
        <v>1</v>
      </c>
      <c r="V59" s="14" t="s">
        <v>33</v>
      </c>
      <c r="W59" s="14" t="s">
        <v>34</v>
      </c>
      <c r="X59" s="50"/>
    </row>
    <row r="60" ht="30" customHeight="1" spans="2:24">
      <c r="B60" s="14">
        <v>57</v>
      </c>
      <c r="C60" s="31" t="s">
        <v>312</v>
      </c>
      <c r="D60" s="16"/>
      <c r="E60" s="17"/>
      <c r="F60" s="22"/>
      <c r="G60" s="14"/>
      <c r="H60" s="33" t="s">
        <v>317</v>
      </c>
      <c r="I60" s="31" t="s">
        <v>318</v>
      </c>
      <c r="J60" s="31">
        <v>76</v>
      </c>
      <c r="K60" s="14"/>
      <c r="L60" s="31"/>
      <c r="M60" s="31"/>
      <c r="N60" s="31"/>
      <c r="O60" s="14"/>
      <c r="P60" s="46">
        <f t="shared" si="13"/>
        <v>76</v>
      </c>
      <c r="Q60" s="14">
        <f t="shared" si="14"/>
        <v>38</v>
      </c>
      <c r="R60" s="14">
        <v>79</v>
      </c>
      <c r="S60" s="14">
        <f t="shared" si="15"/>
        <v>39.5</v>
      </c>
      <c r="T60" s="14">
        <f t="shared" si="12"/>
        <v>77.5</v>
      </c>
      <c r="U60" s="14">
        <v>2</v>
      </c>
      <c r="V60" s="14" t="s">
        <v>33</v>
      </c>
      <c r="W60" s="14" t="s">
        <v>34</v>
      </c>
      <c r="X60" s="50"/>
    </row>
    <row r="61" ht="30" customHeight="1" spans="2:24">
      <c r="B61" s="14">
        <v>58</v>
      </c>
      <c r="C61" s="31" t="s">
        <v>312</v>
      </c>
      <c r="D61" s="16"/>
      <c r="E61" s="17"/>
      <c r="F61" s="22"/>
      <c r="G61" s="14"/>
      <c r="H61" s="33" t="s">
        <v>319</v>
      </c>
      <c r="I61" s="31" t="s">
        <v>320</v>
      </c>
      <c r="J61" s="31">
        <v>72</v>
      </c>
      <c r="K61" s="14"/>
      <c r="L61" s="31"/>
      <c r="M61" s="31"/>
      <c r="N61" s="31"/>
      <c r="O61" s="14"/>
      <c r="P61" s="46">
        <f t="shared" si="13"/>
        <v>72</v>
      </c>
      <c r="Q61" s="14">
        <f t="shared" si="14"/>
        <v>36</v>
      </c>
      <c r="R61" s="14">
        <v>77.8</v>
      </c>
      <c r="S61" s="14">
        <f t="shared" si="15"/>
        <v>38.9</v>
      </c>
      <c r="T61" s="14">
        <f t="shared" si="12"/>
        <v>74.9</v>
      </c>
      <c r="U61" s="14">
        <v>3</v>
      </c>
      <c r="V61" s="14" t="s">
        <v>33</v>
      </c>
      <c r="W61" s="14" t="s">
        <v>34</v>
      </c>
      <c r="X61" s="50"/>
    </row>
    <row r="62" ht="40.5" spans="2:24">
      <c r="B62" s="14">
        <v>59</v>
      </c>
      <c r="C62" s="43" t="s">
        <v>321</v>
      </c>
      <c r="D62" s="16" t="s">
        <v>322</v>
      </c>
      <c r="E62" s="17" t="s">
        <v>323</v>
      </c>
      <c r="F62" s="22" t="s">
        <v>324</v>
      </c>
      <c r="G62" s="14">
        <v>1</v>
      </c>
      <c r="H62" s="44" t="s">
        <v>325</v>
      </c>
      <c r="I62" s="43" t="s">
        <v>326</v>
      </c>
      <c r="J62" s="43" t="s">
        <v>327</v>
      </c>
      <c r="K62" s="14"/>
      <c r="L62" s="31"/>
      <c r="M62" s="31"/>
      <c r="N62" s="31"/>
      <c r="O62" s="14"/>
      <c r="P62" s="46">
        <f t="shared" si="13"/>
        <v>59</v>
      </c>
      <c r="Q62" s="14">
        <f>P62*0.6</f>
        <v>35.4</v>
      </c>
      <c r="R62" s="14">
        <v>71.8</v>
      </c>
      <c r="S62" s="14">
        <f>R62*0.4</f>
        <v>28.72</v>
      </c>
      <c r="T62" s="14">
        <f t="shared" si="12"/>
        <v>64.12</v>
      </c>
      <c r="U62" s="14">
        <v>1</v>
      </c>
      <c r="V62" s="14" t="s">
        <v>33</v>
      </c>
      <c r="W62" s="14" t="s">
        <v>34</v>
      </c>
      <c r="X62" s="50"/>
    </row>
    <row r="63" ht="40.5" spans="2:24">
      <c r="B63" s="14">
        <v>60</v>
      </c>
      <c r="C63" s="43" t="s">
        <v>328</v>
      </c>
      <c r="D63" s="16" t="s">
        <v>322</v>
      </c>
      <c r="E63" s="17" t="s">
        <v>329</v>
      </c>
      <c r="F63" s="22" t="s">
        <v>330</v>
      </c>
      <c r="G63" s="14">
        <v>1</v>
      </c>
      <c r="H63" s="44" t="s">
        <v>331</v>
      </c>
      <c r="I63" s="43" t="s">
        <v>332</v>
      </c>
      <c r="J63" s="46">
        <v>41</v>
      </c>
      <c r="K63" s="14"/>
      <c r="L63" s="31"/>
      <c r="M63" s="31"/>
      <c r="N63" s="31"/>
      <c r="O63" s="14"/>
      <c r="P63" s="46">
        <f t="shared" si="13"/>
        <v>41</v>
      </c>
      <c r="Q63" s="14">
        <f>P63*0.6</f>
        <v>24.6</v>
      </c>
      <c r="R63" s="14">
        <v>73.8</v>
      </c>
      <c r="S63" s="14">
        <f>R63*0.4</f>
        <v>29.52</v>
      </c>
      <c r="T63" s="14">
        <f t="shared" si="12"/>
        <v>54.12</v>
      </c>
      <c r="U63" s="14">
        <v>1</v>
      </c>
      <c r="V63" s="14" t="s">
        <v>33</v>
      </c>
      <c r="W63" s="14" t="s">
        <v>34</v>
      </c>
      <c r="X63" s="50"/>
    </row>
    <row r="64" ht="67.5" spans="2:24">
      <c r="B64" s="14">
        <v>61</v>
      </c>
      <c r="C64" s="43" t="s">
        <v>333</v>
      </c>
      <c r="D64" s="16" t="s">
        <v>322</v>
      </c>
      <c r="E64" s="17" t="s">
        <v>334</v>
      </c>
      <c r="F64" s="22" t="s">
        <v>335</v>
      </c>
      <c r="G64" s="14">
        <v>1</v>
      </c>
      <c r="H64" s="44" t="s">
        <v>336</v>
      </c>
      <c r="I64" s="43" t="s">
        <v>337</v>
      </c>
      <c r="J64" s="46">
        <v>45</v>
      </c>
      <c r="K64" s="14"/>
      <c r="L64" s="31"/>
      <c r="M64" s="31"/>
      <c r="N64" s="31"/>
      <c r="O64" s="14"/>
      <c r="P64" s="46">
        <f t="shared" si="13"/>
        <v>45</v>
      </c>
      <c r="Q64" s="14">
        <f>P64*0.6</f>
        <v>27</v>
      </c>
      <c r="R64" s="14">
        <v>70.6</v>
      </c>
      <c r="S64" s="14">
        <f>R64*0.4</f>
        <v>28.24</v>
      </c>
      <c r="T64" s="14">
        <f t="shared" si="12"/>
        <v>55.24</v>
      </c>
      <c r="U64" s="14">
        <v>1</v>
      </c>
      <c r="V64" s="14" t="s">
        <v>33</v>
      </c>
      <c r="W64" s="14" t="s">
        <v>34</v>
      </c>
      <c r="X64" s="50"/>
    </row>
  </sheetData>
  <mergeCells count="34">
    <mergeCell ref="A1:W1"/>
    <mergeCell ref="A2:X2"/>
    <mergeCell ref="D12:D13"/>
    <mergeCell ref="D20:D21"/>
    <mergeCell ref="D31:D34"/>
    <mergeCell ref="D37:D38"/>
    <mergeCell ref="D44:D45"/>
    <mergeCell ref="D51:D52"/>
    <mergeCell ref="D55:D56"/>
    <mergeCell ref="D59:D61"/>
    <mergeCell ref="E12:E13"/>
    <mergeCell ref="E20:E21"/>
    <mergeCell ref="E31:E34"/>
    <mergeCell ref="E37:E38"/>
    <mergeCell ref="E44:E45"/>
    <mergeCell ref="E51:E52"/>
    <mergeCell ref="E55:E56"/>
    <mergeCell ref="E59:E61"/>
    <mergeCell ref="F12:F13"/>
    <mergeCell ref="F20:F21"/>
    <mergeCell ref="F31:F34"/>
    <mergeCell ref="F37:F38"/>
    <mergeCell ref="F44:F45"/>
    <mergeCell ref="F51:F52"/>
    <mergeCell ref="F55:F56"/>
    <mergeCell ref="F59:F61"/>
    <mergeCell ref="G12:G13"/>
    <mergeCell ref="G20:G21"/>
    <mergeCell ref="G31:G34"/>
    <mergeCell ref="G37:G38"/>
    <mergeCell ref="G44:G45"/>
    <mergeCell ref="G51:G52"/>
    <mergeCell ref="G55:G56"/>
    <mergeCell ref="G59:G6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Audrey</cp:lastModifiedBy>
  <dcterms:created xsi:type="dcterms:W3CDTF">2022-07-19T06:58:00Z</dcterms:created>
  <dcterms:modified xsi:type="dcterms:W3CDTF">2025-07-04T06:26:10Z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7BE2AEF78D8947AC95F0D6CE51D1A611_13</vt:lpwstr>
  </property>
  <property fmtid="{D5CDD505-2E9C-101B-9397-08002B2CF9AE}" pid="3" name="KSOProductBuildVer">
    <vt:lpwstr>2052-12.1.0.21915</vt:lpwstr>
  </property>
</Properties>
</file>