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<sst xmlns="http://schemas.openxmlformats.org/spreadsheetml/2006/main" count="52" uniqueCount="31">
  <si>
    <t>附件1：</t>
  </si>
  <si>
    <t>2020年大英县技能培训和创业培训
资金拨付汇总表</t>
  </si>
  <si>
    <t>培训学校</t>
  </si>
  <si>
    <t>培训工种</t>
  </si>
  <si>
    <t>培训补贴</t>
  </si>
  <si>
    <t>扶贫培训补贴</t>
  </si>
  <si>
    <t>补贴总合计
（含交通食宿补贴）</t>
  </si>
  <si>
    <t>培训合格人数</t>
  </si>
  <si>
    <t>补贴标准</t>
  </si>
  <si>
    <t>补贴金额</t>
  </si>
  <si>
    <t>培训补贴标准</t>
  </si>
  <si>
    <t>交通食宿补贴</t>
  </si>
  <si>
    <t>大英县成才职业技术培训学校</t>
  </si>
  <si>
    <t>技能培训</t>
  </si>
  <si>
    <t>中式烹调师</t>
  </si>
  <si>
    <t>创业培训</t>
  </si>
  <si>
    <t>SYB创业培训</t>
  </si>
  <si>
    <t>智胜</t>
  </si>
  <si>
    <t>家政服务员</t>
  </si>
  <si>
    <t>遂宁市环亚职业技能培训学校</t>
  </si>
  <si>
    <t>种养殖（家禽鸡饲养）</t>
  </si>
  <si>
    <t>种养殖（柑橘栽培）</t>
  </si>
  <si>
    <t>蓝议</t>
  </si>
  <si>
    <t>保育员（扶贫专班）</t>
  </si>
  <si>
    <t>保育员</t>
  </si>
  <si>
    <t>华教</t>
  </si>
  <si>
    <t>同兴</t>
  </si>
  <si>
    <t>蓬溪</t>
  </si>
  <si>
    <t>种养殖</t>
  </si>
  <si>
    <t>智造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</si>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</sst>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9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O6" sqref="O6"/>
    </sheetView>
  </sheetViews>
  <sheetFormatPr defaultColWidth="9" defaultRowHeight="14.4"/>
  <cols>
    <col min="1" max="10" width="9" style="3"/>
    <col min="11" max="11" width="18.3333333333333" style="3" customWidth="1"/>
    <col min="12" max="16384" width="9" style="3"/>
  </cols>
  <sheetData>
    <row r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0.8" spans="1:11">
      <c r="A3" s="7" t="s">
        <v>2</v>
      </c>
      <c r="B3" s="7" t="s">
        <v>3</v>
      </c>
      <c r="C3" s="8" t="s">
        <v>4</v>
      </c>
      <c r="D3" s="9"/>
      <c r="E3" s="9"/>
      <c r="F3" s="10"/>
      <c r="G3" s="8" t="s">
        <v>5</v>
      </c>
      <c r="H3" s="9"/>
      <c r="I3" s="9"/>
      <c r="J3" s="9"/>
      <c r="K3" s="7" t="s">
        <v>6</v>
      </c>
    </row>
    <row r="4" s="1" customFormat="1" ht="21.6" spans="1:11">
      <c r="A4" s="11"/>
      <c r="B4" s="11"/>
      <c r="C4" s="12" t="s">
        <v>3</v>
      </c>
      <c r="D4" s="12" t="s">
        <v>7</v>
      </c>
      <c r="E4" s="12" t="s">
        <v>8</v>
      </c>
      <c r="F4" s="12" t="s">
        <v>9</v>
      </c>
      <c r="G4" s="12" t="s">
        <v>7</v>
      </c>
      <c r="H4" s="12" t="s">
        <v>10</v>
      </c>
      <c r="I4" s="12" t="s">
        <v>9</v>
      </c>
      <c r="J4" s="12" t="s">
        <v>11</v>
      </c>
      <c r="K4" s="11"/>
    </row>
    <row r="5" s="2" customFormat="1" ht="10.8" spans="1:12">
      <c r="A5" s="13" t="s">
        <v>12</v>
      </c>
      <c r="B5" s="14" t="s">
        <v>13</v>
      </c>
      <c r="C5" s="15" t="s">
        <v>14</v>
      </c>
      <c r="D5" s="14">
        <v>137</v>
      </c>
      <c r="E5" s="14">
        <v>1500</v>
      </c>
      <c r="F5" s="16">
        <f t="shared" ref="F5:F8" si="0">D5*E5</f>
        <v>205500</v>
      </c>
      <c r="G5" s="14">
        <v>70</v>
      </c>
      <c r="H5" s="14">
        <v>1500</v>
      </c>
      <c r="I5" s="16">
        <f t="shared" ref="I5:I20" si="1">G5*H5</f>
        <v>105000</v>
      </c>
      <c r="J5" s="14">
        <v>69550</v>
      </c>
      <c r="K5" s="26">
        <f>J5+I5+F5+F6</f>
        <v>534850</v>
      </c>
      <c r="L5" s="1"/>
    </row>
    <row r="6" s="2" customFormat="1" ht="21.6" spans="1:12">
      <c r="A6" s="17"/>
      <c r="B6" s="14" t="s">
        <v>15</v>
      </c>
      <c r="C6" s="15" t="s">
        <v>16</v>
      </c>
      <c r="D6" s="14">
        <v>129</v>
      </c>
      <c r="E6" s="14">
        <v>1200</v>
      </c>
      <c r="F6" s="16">
        <f t="shared" si="0"/>
        <v>154800</v>
      </c>
      <c r="G6" s="14">
        <v>0</v>
      </c>
      <c r="H6" s="14">
        <v>1200</v>
      </c>
      <c r="I6" s="16">
        <f t="shared" si="1"/>
        <v>0</v>
      </c>
      <c r="J6" s="14">
        <v>0</v>
      </c>
      <c r="K6" s="22"/>
      <c r="L6" s="1"/>
    </row>
    <row r="7" s="2" customFormat="1" ht="10.8" spans="1:12">
      <c r="A7" s="13" t="s">
        <v>17</v>
      </c>
      <c r="B7" s="14" t="s">
        <v>13</v>
      </c>
      <c r="C7" s="15" t="s">
        <v>18</v>
      </c>
      <c r="D7" s="14">
        <v>225</v>
      </c>
      <c r="E7" s="14">
        <v>1500</v>
      </c>
      <c r="F7" s="14">
        <f t="shared" si="0"/>
        <v>337500</v>
      </c>
      <c r="G7" s="14">
        <v>91</v>
      </c>
      <c r="H7" s="14">
        <v>1500</v>
      </c>
      <c r="I7" s="16">
        <f t="shared" si="1"/>
        <v>136500</v>
      </c>
      <c r="J7" s="14">
        <v>64600</v>
      </c>
      <c r="K7" s="18">
        <f>J7+J8+I7+I8+F7+F8</f>
        <v>747100</v>
      </c>
      <c r="L7" s="1"/>
    </row>
    <row r="8" s="2" customFormat="1" ht="21.6" spans="1:12">
      <c r="A8" s="17"/>
      <c r="B8" s="14" t="s">
        <v>15</v>
      </c>
      <c r="C8" s="15" t="s">
        <v>16</v>
      </c>
      <c r="D8" s="14">
        <v>139</v>
      </c>
      <c r="E8" s="14">
        <v>1200</v>
      </c>
      <c r="F8" s="14">
        <f t="shared" si="0"/>
        <v>166800</v>
      </c>
      <c r="G8" s="14">
        <v>25</v>
      </c>
      <c r="H8" s="14">
        <v>1200</v>
      </c>
      <c r="I8" s="16">
        <f t="shared" si="1"/>
        <v>30000</v>
      </c>
      <c r="J8" s="14">
        <v>11700</v>
      </c>
      <c r="K8" s="21"/>
      <c r="L8" s="1"/>
    </row>
    <row r="9" s="2" customFormat="1" ht="21.6" spans="1:12">
      <c r="A9" s="13" t="s">
        <v>19</v>
      </c>
      <c r="B9" s="18" t="s">
        <v>13</v>
      </c>
      <c r="C9" s="15" t="s">
        <v>20</v>
      </c>
      <c r="D9" s="14">
        <v>0</v>
      </c>
      <c r="E9" s="14">
        <v>0</v>
      </c>
      <c r="F9" s="14">
        <v>0</v>
      </c>
      <c r="G9" s="14">
        <v>36</v>
      </c>
      <c r="H9" s="14">
        <v>1200</v>
      </c>
      <c r="I9" s="16">
        <f t="shared" si="1"/>
        <v>43200</v>
      </c>
      <c r="J9" s="14">
        <v>35450</v>
      </c>
      <c r="K9" s="18">
        <f>J9+J10+J11+J12+I12+I11+I10+I9+F11+F12</f>
        <v>529950</v>
      </c>
      <c r="L9" s="1"/>
    </row>
    <row r="10" s="2" customFormat="1" ht="21.6" spans="1:12">
      <c r="A10" s="19"/>
      <c r="B10" s="20"/>
      <c r="C10" s="15" t="s">
        <v>21</v>
      </c>
      <c r="D10" s="14">
        <v>0</v>
      </c>
      <c r="E10" s="14">
        <v>0</v>
      </c>
      <c r="F10" s="14">
        <v>0</v>
      </c>
      <c r="G10" s="14">
        <v>47</v>
      </c>
      <c r="H10" s="14">
        <v>1200</v>
      </c>
      <c r="I10" s="16">
        <f t="shared" si="1"/>
        <v>56400</v>
      </c>
      <c r="J10" s="14">
        <v>46400</v>
      </c>
      <c r="K10" s="20"/>
      <c r="L10" s="1"/>
    </row>
    <row r="11" s="2" customFormat="1" ht="10.8" spans="1:12">
      <c r="A11" s="19"/>
      <c r="B11" s="21"/>
      <c r="C11" s="15" t="s">
        <v>18</v>
      </c>
      <c r="D11" s="14">
        <v>74</v>
      </c>
      <c r="E11" s="14">
        <v>1500</v>
      </c>
      <c r="F11" s="14">
        <f t="shared" ref="F11:F20" si="2">D11*E11</f>
        <v>111000</v>
      </c>
      <c r="G11" s="14">
        <v>17</v>
      </c>
      <c r="H11" s="14">
        <v>1500</v>
      </c>
      <c r="I11" s="16">
        <f t="shared" si="1"/>
        <v>25500</v>
      </c>
      <c r="J11" s="14">
        <v>14250</v>
      </c>
      <c r="K11" s="20"/>
      <c r="L11" s="1"/>
    </row>
    <row r="12" s="2" customFormat="1" ht="21.6" spans="1:12">
      <c r="A12" s="17"/>
      <c r="B12" s="14" t="s">
        <v>15</v>
      </c>
      <c r="C12" s="15" t="s">
        <v>16</v>
      </c>
      <c r="D12" s="14">
        <v>155</v>
      </c>
      <c r="E12" s="14">
        <v>1200</v>
      </c>
      <c r="F12" s="14">
        <f t="shared" si="2"/>
        <v>186000</v>
      </c>
      <c r="G12" s="14">
        <v>7</v>
      </c>
      <c r="H12" s="14">
        <v>1200</v>
      </c>
      <c r="I12" s="16">
        <f t="shared" si="1"/>
        <v>8400</v>
      </c>
      <c r="J12" s="14">
        <v>3350</v>
      </c>
      <c r="K12" s="21"/>
      <c r="L12" s="1"/>
    </row>
    <row r="13" s="2" customFormat="1" ht="21.6" spans="1:12">
      <c r="A13" s="13" t="s">
        <v>22</v>
      </c>
      <c r="B13" s="14" t="s">
        <v>13</v>
      </c>
      <c r="C13" s="15" t="s">
        <v>23</v>
      </c>
      <c r="D13" s="14">
        <v>0</v>
      </c>
      <c r="E13" s="14">
        <v>1500</v>
      </c>
      <c r="F13" s="14">
        <f t="shared" si="2"/>
        <v>0</v>
      </c>
      <c r="G13" s="14">
        <v>29</v>
      </c>
      <c r="H13" s="14">
        <v>1500</v>
      </c>
      <c r="I13" s="16">
        <f t="shared" si="1"/>
        <v>43500</v>
      </c>
      <c r="J13" s="14">
        <v>27900</v>
      </c>
      <c r="K13" s="18">
        <f>J13+J14+I14+I13+F14</f>
        <v>535500</v>
      </c>
      <c r="L13" s="1"/>
    </row>
    <row r="14" s="2" customFormat="1" ht="10.8" spans="1:12">
      <c r="A14" s="17"/>
      <c r="B14" s="14" t="s">
        <v>13</v>
      </c>
      <c r="C14" s="15" t="s">
        <v>24</v>
      </c>
      <c r="D14" s="14">
        <v>232</v>
      </c>
      <c r="E14" s="14">
        <v>1500</v>
      </c>
      <c r="F14" s="14">
        <f t="shared" si="2"/>
        <v>348000</v>
      </c>
      <c r="G14" s="14">
        <v>53</v>
      </c>
      <c r="H14" s="14">
        <v>1500</v>
      </c>
      <c r="I14" s="16">
        <f t="shared" si="1"/>
        <v>79500</v>
      </c>
      <c r="J14" s="14">
        <v>36600</v>
      </c>
      <c r="K14" s="21"/>
      <c r="L14" s="1"/>
    </row>
    <row r="15" s="2" customFormat="1" ht="10.8" spans="1:12">
      <c r="A15" s="15" t="s">
        <v>25</v>
      </c>
      <c r="B15" s="14" t="s">
        <v>13</v>
      </c>
      <c r="C15" s="15" t="s">
        <v>18</v>
      </c>
      <c r="D15" s="14">
        <v>48</v>
      </c>
      <c r="E15" s="14">
        <v>1500</v>
      </c>
      <c r="F15" s="14">
        <f t="shared" si="2"/>
        <v>72000</v>
      </c>
      <c r="G15" s="14">
        <v>76</v>
      </c>
      <c r="H15" s="14">
        <v>1500</v>
      </c>
      <c r="I15" s="16">
        <f t="shared" si="1"/>
        <v>114000</v>
      </c>
      <c r="J15" s="14">
        <v>75200</v>
      </c>
      <c r="K15" s="14">
        <f>J15+I15+F15</f>
        <v>261200</v>
      </c>
      <c r="L15" s="1"/>
    </row>
    <row r="16" s="2" customFormat="1" ht="10.8" spans="1:12">
      <c r="A16" s="13" t="s">
        <v>26</v>
      </c>
      <c r="B16" s="18" t="s">
        <v>13</v>
      </c>
      <c r="C16" s="15" t="s">
        <v>24</v>
      </c>
      <c r="D16" s="14">
        <v>22</v>
      </c>
      <c r="E16" s="14">
        <v>1500</v>
      </c>
      <c r="F16" s="14">
        <f t="shared" si="2"/>
        <v>33000</v>
      </c>
      <c r="G16" s="14">
        <v>12</v>
      </c>
      <c r="H16" s="14">
        <v>1500</v>
      </c>
      <c r="I16" s="16">
        <f t="shared" si="1"/>
        <v>18000</v>
      </c>
      <c r="J16" s="14">
        <v>8500</v>
      </c>
      <c r="K16" s="18">
        <f>J16+J17+I16+I17+F16+F17</f>
        <v>203400</v>
      </c>
      <c r="L16" s="1"/>
    </row>
    <row r="17" s="2" customFormat="1" ht="10.8" spans="1:12">
      <c r="A17" s="17"/>
      <c r="B17" s="21"/>
      <c r="C17" s="15" t="s">
        <v>18</v>
      </c>
      <c r="D17" s="14">
        <v>70</v>
      </c>
      <c r="E17" s="14">
        <v>1500</v>
      </c>
      <c r="F17" s="14">
        <f t="shared" si="2"/>
        <v>105000</v>
      </c>
      <c r="G17" s="14">
        <v>17</v>
      </c>
      <c r="H17" s="14">
        <v>1500</v>
      </c>
      <c r="I17" s="16">
        <f t="shared" si="1"/>
        <v>25500</v>
      </c>
      <c r="J17" s="14">
        <v>13400</v>
      </c>
      <c r="K17" s="21"/>
      <c r="L17" s="1"/>
    </row>
    <row r="18" s="2" customFormat="1" ht="10.8" spans="1:12">
      <c r="A18" s="13" t="s">
        <v>27</v>
      </c>
      <c r="B18" s="18" t="s">
        <v>13</v>
      </c>
      <c r="C18" s="15" t="s">
        <v>28</v>
      </c>
      <c r="D18" s="14">
        <v>64</v>
      </c>
      <c r="E18" s="14">
        <v>1200</v>
      </c>
      <c r="F18" s="14">
        <f t="shared" si="2"/>
        <v>76800</v>
      </c>
      <c r="G18" s="14">
        <v>4</v>
      </c>
      <c r="H18" s="14">
        <v>1200</v>
      </c>
      <c r="I18" s="16">
        <f t="shared" si="1"/>
        <v>4800</v>
      </c>
      <c r="J18" s="14">
        <v>2950</v>
      </c>
      <c r="K18" s="18">
        <f>J18+I18+F18+F19</f>
        <v>258550</v>
      </c>
      <c r="L18" s="1"/>
    </row>
    <row r="19" s="2" customFormat="1" ht="10.8" spans="1:12">
      <c r="A19" s="17"/>
      <c r="B19" s="21"/>
      <c r="C19" s="15" t="s">
        <v>18</v>
      </c>
      <c r="D19" s="14">
        <v>116</v>
      </c>
      <c r="E19" s="14">
        <v>1500</v>
      </c>
      <c r="F19" s="14">
        <f t="shared" si="2"/>
        <v>174000</v>
      </c>
      <c r="G19" s="14">
        <v>0</v>
      </c>
      <c r="H19" s="14">
        <v>0</v>
      </c>
      <c r="I19" s="16">
        <f t="shared" si="1"/>
        <v>0</v>
      </c>
      <c r="J19" s="14">
        <v>0</v>
      </c>
      <c r="K19" s="21"/>
      <c r="L19" s="1"/>
    </row>
    <row r="20" s="1" customFormat="1" ht="21.6" spans="1:11">
      <c r="A20" s="15" t="s">
        <v>29</v>
      </c>
      <c r="B20" s="14" t="s">
        <v>15</v>
      </c>
      <c r="C20" s="15" t="s">
        <v>16</v>
      </c>
      <c r="D20" s="14">
        <v>256</v>
      </c>
      <c r="E20" s="14">
        <v>1200</v>
      </c>
      <c r="F20" s="14">
        <f t="shared" si="2"/>
        <v>307200</v>
      </c>
      <c r="G20" s="14">
        <v>0</v>
      </c>
      <c r="H20" s="14">
        <v>0</v>
      </c>
      <c r="I20" s="16">
        <f t="shared" si="1"/>
        <v>0</v>
      </c>
      <c r="J20" s="14">
        <v>0</v>
      </c>
      <c r="K20" s="14">
        <f>F20</f>
        <v>307200</v>
      </c>
    </row>
    <row r="21" s="1" customFormat="1" ht="22" customHeight="1" spans="1:11">
      <c r="A21" s="17" t="s">
        <v>30</v>
      </c>
      <c r="B21" s="22"/>
      <c r="C21" s="23"/>
      <c r="D21" s="24">
        <f t="shared" ref="D21:G21" si="3">SUM(D5:D20)</f>
        <v>1667</v>
      </c>
      <c r="E21" s="24"/>
      <c r="F21" s="24">
        <f t="shared" si="3"/>
        <v>2277600</v>
      </c>
      <c r="G21" s="25">
        <f t="shared" si="3"/>
        <v>484</v>
      </c>
      <c r="H21" s="25"/>
      <c r="I21" s="25">
        <f t="shared" ref="I21:K21" si="4">SUM(I5:I20)</f>
        <v>690300</v>
      </c>
      <c r="J21" s="25">
        <f t="shared" si="4"/>
        <v>409850</v>
      </c>
      <c r="K21" s="25">
        <f t="shared" si="4"/>
        <v>3377750</v>
      </c>
    </row>
  </sheetData>
  <mergeCells count="22">
    <mergeCell ref="A1:K1"/>
    <mergeCell ref="A2:K2"/>
    <mergeCell ref="C3:F3"/>
    <mergeCell ref="G3:J3"/>
    <mergeCell ref="A3:A4"/>
    <mergeCell ref="A5:A6"/>
    <mergeCell ref="A7:A8"/>
    <mergeCell ref="A9:A12"/>
    <mergeCell ref="A13:A14"/>
    <mergeCell ref="A16:A17"/>
    <mergeCell ref="A18:A19"/>
    <mergeCell ref="B3:B4"/>
    <mergeCell ref="B9:B11"/>
    <mergeCell ref="B16:B17"/>
    <mergeCell ref="B18:B19"/>
    <mergeCell ref="K3:K4"/>
    <mergeCell ref="K5:K6"/>
    <mergeCell ref="K7:K8"/>
    <mergeCell ref="K9:K12"/>
    <mergeCell ref="K13:K14"/>
    <mergeCell ref="K16:K17"/>
    <mergeCell ref="K18:K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2021-03-11T03:14:00Z</dcterms:created>
  <dcterms:modified xsi:type="dcterms:W3CDTF">2021-03-11T06:28:14Z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