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definedNames>
    <definedName name="_xlnm._FilterDatabase" localSheetId="0" hidden="1">Sheet2!$A$4:$T$19</definedName>
  </definedNames>
  <calcPr calcId="144525"/>
</workbook>
</file>

<file path=xl/sharedStrings.xml><?xml version="1.0" encoding="utf-8"?>
<sst xmlns="http://schemas.openxmlformats.org/spreadsheetml/2006/main" count="183" uniqueCount="99">
  <si>
    <t xml:space="preserve">    附件:</t>
  </si>
  <si>
    <t>2023年上半年大英县部分事业单位公开考试招聘工作人员体检结果及进入聘用考察人员名单（第二批）</t>
  </si>
  <si>
    <t>序号</t>
  </si>
  <si>
    <t>岗位代码</t>
  </si>
  <si>
    <t>主管部门</t>
  </si>
  <si>
    <t>报考单位</t>
  </si>
  <si>
    <t>招聘专业</t>
  </si>
  <si>
    <t>招聘人数</t>
  </si>
  <si>
    <t>准考证号</t>
  </si>
  <si>
    <t>姓名</t>
  </si>
  <si>
    <t>笔试成绩</t>
  </si>
  <si>
    <t>政策性加分</t>
  </si>
  <si>
    <t>笔试总成绩</t>
  </si>
  <si>
    <t>面试总成绩</t>
  </si>
  <si>
    <t>考试总成绩</t>
  </si>
  <si>
    <t>排名</t>
  </si>
  <si>
    <t>是否进入体检</t>
  </si>
  <si>
    <t>体检结果</t>
  </si>
  <si>
    <t>是否进入聘用考察</t>
  </si>
  <si>
    <t>备注</t>
  </si>
  <si>
    <t>原始</t>
  </si>
  <si>
    <t>折合</t>
  </si>
  <si>
    <r>
      <rPr>
        <sz val="9"/>
        <color theme="1"/>
        <rFont val="宋体"/>
        <charset val="134"/>
      </rPr>
      <t>大英县纪委监委</t>
    </r>
  </si>
  <si>
    <r>
      <rPr>
        <sz val="9"/>
        <color theme="1"/>
        <rFont val="宋体"/>
        <charset val="134"/>
      </rPr>
      <t>大英县纪检监察网络信息与电教中心</t>
    </r>
  </si>
  <si>
    <r>
      <rPr>
        <sz val="9"/>
        <color theme="1"/>
        <rFont val="宋体"/>
        <charset val="134"/>
      </rPr>
      <t>本科：信息安全专业、数据科学与大数据技术专业、计算机科学与技术专业、信息管理与信息系统专业；</t>
    </r>
    <r>
      <rPr>
        <sz val="9"/>
        <color theme="1"/>
        <rFont val="Arial"/>
        <charset val="134"/>
      </rPr>
      <t xml:space="preserve">
</t>
    </r>
    <r>
      <rPr>
        <sz val="9"/>
        <color theme="1"/>
        <rFont val="宋体"/>
        <charset val="134"/>
      </rPr>
      <t>研究生：计算机科学与技术专业</t>
    </r>
  </si>
  <si>
    <t>2616001024628</t>
  </si>
  <si>
    <r>
      <rPr>
        <sz val="9"/>
        <color theme="1"/>
        <rFont val="宋体"/>
        <charset val="0"/>
      </rPr>
      <t>戚思予</t>
    </r>
  </si>
  <si>
    <t>71.50</t>
  </si>
  <si>
    <t/>
  </si>
  <si>
    <r>
      <rPr>
        <sz val="9"/>
        <color theme="1"/>
        <rFont val="宋体"/>
        <charset val="134"/>
      </rPr>
      <t>是</t>
    </r>
  </si>
  <si>
    <t>合格</t>
  </si>
  <si>
    <t>是</t>
  </si>
  <si>
    <t>616007</t>
  </si>
  <si>
    <r>
      <rPr>
        <sz val="9"/>
        <color theme="1"/>
        <rFont val="宋体"/>
        <charset val="134"/>
      </rPr>
      <t>大英县</t>
    </r>
    <r>
      <rPr>
        <sz val="9"/>
        <color theme="1"/>
        <rFont val="Arial"/>
        <charset val="134"/>
      </rPr>
      <t xml:space="preserve">
</t>
    </r>
    <r>
      <rPr>
        <sz val="9"/>
        <color theme="1"/>
        <rFont val="宋体"/>
        <charset val="134"/>
      </rPr>
      <t>审计局</t>
    </r>
  </si>
  <si>
    <r>
      <rPr>
        <sz val="9"/>
        <color theme="1"/>
        <rFont val="宋体"/>
        <charset val="134"/>
      </rPr>
      <t>大英县政府投资审计中心</t>
    </r>
  </si>
  <si>
    <r>
      <rPr>
        <sz val="9"/>
        <color theme="1"/>
        <rFont val="宋体"/>
        <charset val="134"/>
      </rPr>
      <t>本科：工程审计专业、工程管理专业、工程造价专业</t>
    </r>
    <r>
      <rPr>
        <sz val="9"/>
        <color theme="1"/>
        <rFont val="Arial"/>
        <charset val="134"/>
      </rPr>
      <t xml:space="preserve">
</t>
    </r>
    <r>
      <rPr>
        <sz val="9"/>
        <color theme="1"/>
        <rFont val="宋体"/>
        <charset val="134"/>
      </rPr>
      <t>研究生：工程财务与造价管理专业、工程管理专业、建设工程管理专业</t>
    </r>
  </si>
  <si>
    <t>2616007012001</t>
  </si>
  <si>
    <r>
      <rPr>
        <sz val="9"/>
        <color theme="1"/>
        <rFont val="宋体"/>
        <charset val="0"/>
      </rPr>
      <t>夏杨</t>
    </r>
  </si>
  <si>
    <t>73.00</t>
  </si>
  <si>
    <t>616008</t>
  </si>
  <si>
    <r>
      <rPr>
        <sz val="9"/>
        <color theme="1"/>
        <rFont val="宋体"/>
        <charset val="134"/>
      </rPr>
      <t>大英县医疗保障局</t>
    </r>
  </si>
  <si>
    <r>
      <rPr>
        <sz val="9"/>
        <color theme="1"/>
        <rFont val="宋体"/>
        <charset val="134"/>
      </rPr>
      <t>大英县医疗保障事务中心</t>
    </r>
  </si>
  <si>
    <r>
      <rPr>
        <sz val="9"/>
        <color theme="1"/>
        <rFont val="宋体"/>
        <charset val="134"/>
      </rPr>
      <t>本科：新闻学专业、秘书学专业、网络与新媒体专业；</t>
    </r>
    <r>
      <rPr>
        <sz val="9"/>
        <color theme="1"/>
        <rFont val="Arial"/>
        <charset val="134"/>
      </rPr>
      <t xml:space="preserve">
</t>
    </r>
    <r>
      <rPr>
        <sz val="9"/>
        <color theme="1"/>
        <rFont val="宋体"/>
        <charset val="134"/>
      </rPr>
      <t>研究生：新闻与传播专业</t>
    </r>
  </si>
  <si>
    <t>2616008031229</t>
  </si>
  <si>
    <r>
      <rPr>
        <sz val="9"/>
        <color theme="1"/>
        <rFont val="宋体"/>
        <charset val="0"/>
      </rPr>
      <t>梁勤森</t>
    </r>
  </si>
  <si>
    <t>61.00</t>
  </si>
  <si>
    <t>616015</t>
  </si>
  <si>
    <t>大英县教育和体育局</t>
  </si>
  <si>
    <t>县城及乡镇初中</t>
  </si>
  <si>
    <r>
      <rPr>
        <sz val="9"/>
        <color theme="1"/>
        <rFont val="宋体"/>
        <charset val="134"/>
      </rPr>
      <t>本科：汉语言专业、汉语言文学专业、小学教育专业；</t>
    </r>
    <r>
      <rPr>
        <sz val="9"/>
        <color theme="1"/>
        <rFont val="Arial"/>
        <charset val="134"/>
      </rPr>
      <t xml:space="preserve">
</t>
    </r>
    <r>
      <rPr>
        <sz val="9"/>
        <color theme="1"/>
        <rFont val="宋体"/>
        <charset val="134"/>
      </rPr>
      <t>研究生：学科教学（语文）专业</t>
    </r>
  </si>
  <si>
    <t>1616015015020</t>
  </si>
  <si>
    <r>
      <rPr>
        <sz val="9"/>
        <color theme="1"/>
        <rFont val="宋体"/>
        <charset val="0"/>
      </rPr>
      <t>王桂花</t>
    </r>
  </si>
  <si>
    <t>80.00</t>
  </si>
  <si>
    <t>1616015041316</t>
  </si>
  <si>
    <r>
      <rPr>
        <sz val="9"/>
        <color theme="1"/>
        <rFont val="宋体"/>
        <charset val="0"/>
      </rPr>
      <t>许思瑶</t>
    </r>
  </si>
  <si>
    <t>77.00</t>
  </si>
  <si>
    <t>1616015033109</t>
  </si>
  <si>
    <r>
      <rPr>
        <sz val="9"/>
        <color theme="1"/>
        <rFont val="宋体"/>
        <charset val="0"/>
      </rPr>
      <t>文于</t>
    </r>
  </si>
  <si>
    <t>76.00</t>
  </si>
  <si>
    <t>616016</t>
  </si>
  <si>
    <r>
      <rPr>
        <sz val="9"/>
        <color theme="1"/>
        <rFont val="宋体"/>
        <charset val="134"/>
      </rPr>
      <t>本科：数学与应用数学专业、小学教育专业；</t>
    </r>
    <r>
      <rPr>
        <sz val="9"/>
        <color theme="1"/>
        <rFont val="Arial"/>
        <charset val="134"/>
      </rPr>
      <t xml:space="preserve">
</t>
    </r>
    <r>
      <rPr>
        <sz val="9"/>
        <color theme="1"/>
        <rFont val="宋体"/>
        <charset val="134"/>
      </rPr>
      <t>研究生：学科教学（数学）专业</t>
    </r>
  </si>
  <si>
    <t>1616016033016</t>
  </si>
  <si>
    <r>
      <rPr>
        <sz val="9"/>
        <color theme="1"/>
        <rFont val="宋体"/>
        <charset val="0"/>
      </rPr>
      <t>尤永熊</t>
    </r>
  </si>
  <si>
    <t>67.50</t>
  </si>
  <si>
    <t>不合格</t>
  </si>
  <si>
    <t>否</t>
  </si>
  <si>
    <t>1616016014712</t>
  </si>
  <si>
    <t>漆胜</t>
  </si>
  <si>
    <t>66.00</t>
  </si>
  <si>
    <t>递补进入</t>
  </si>
  <si>
    <t>616023</t>
  </si>
  <si>
    <t>县城及乡镇小学</t>
  </si>
  <si>
    <t>1616023014206</t>
  </si>
  <si>
    <r>
      <rPr>
        <sz val="9"/>
        <color theme="1"/>
        <rFont val="宋体"/>
        <charset val="0"/>
      </rPr>
      <t>廖晓蓉</t>
    </r>
  </si>
  <si>
    <t>75.00</t>
  </si>
  <si>
    <t>1616023042201</t>
  </si>
  <si>
    <r>
      <rPr>
        <sz val="9"/>
        <color theme="1"/>
        <rFont val="宋体"/>
        <charset val="0"/>
      </rPr>
      <t>蔡情情</t>
    </r>
  </si>
  <si>
    <t>72.00</t>
  </si>
  <si>
    <t>616024</t>
  </si>
  <si>
    <t>1616024020819</t>
  </si>
  <si>
    <r>
      <rPr>
        <sz val="9"/>
        <color theme="1"/>
        <rFont val="宋体"/>
        <charset val="0"/>
      </rPr>
      <t>蒋洪丹</t>
    </r>
  </si>
  <si>
    <t>70.50</t>
  </si>
  <si>
    <t>616030</t>
  </si>
  <si>
    <r>
      <rPr>
        <sz val="9"/>
        <color theme="1"/>
        <rFont val="宋体"/>
        <charset val="134"/>
      </rPr>
      <t>大英县教育和体育局</t>
    </r>
  </si>
  <si>
    <r>
      <rPr>
        <sz val="9"/>
        <color theme="1"/>
        <rFont val="宋体"/>
        <charset val="134"/>
      </rPr>
      <t>大英县中等职业技术学校</t>
    </r>
  </si>
  <si>
    <r>
      <rPr>
        <sz val="9"/>
        <color theme="1"/>
        <rFont val="宋体"/>
        <charset val="134"/>
      </rPr>
      <t>本科：计算机科学与技术专业、电子与计算机工程专业、应用电子技术教育专业；</t>
    </r>
    <r>
      <rPr>
        <sz val="9"/>
        <color theme="1"/>
        <rFont val="Arial"/>
        <charset val="134"/>
      </rPr>
      <t xml:space="preserve">
</t>
    </r>
    <r>
      <rPr>
        <sz val="9"/>
        <color theme="1"/>
        <rFont val="宋体"/>
        <charset val="134"/>
      </rPr>
      <t>研究生：计算机应用技术专业、计算机技术专业</t>
    </r>
  </si>
  <si>
    <t>1616030042124</t>
  </si>
  <si>
    <r>
      <rPr>
        <sz val="9"/>
        <color theme="1"/>
        <rFont val="宋体"/>
        <charset val="0"/>
      </rPr>
      <t>彭景</t>
    </r>
  </si>
  <si>
    <t>616031</t>
  </si>
  <si>
    <t>县城及乡镇幼儿园</t>
  </si>
  <si>
    <t>本科：学前教育专业</t>
  </si>
  <si>
    <t>1616031011412</t>
  </si>
  <si>
    <r>
      <rPr>
        <sz val="9"/>
        <color theme="1"/>
        <rFont val="宋体"/>
        <charset val="0"/>
      </rPr>
      <t>蒋金燕</t>
    </r>
  </si>
  <si>
    <t>79.50</t>
  </si>
  <si>
    <t>1616031010211</t>
  </si>
  <si>
    <r>
      <rPr>
        <sz val="9"/>
        <color theme="1"/>
        <rFont val="宋体"/>
        <charset val="0"/>
      </rPr>
      <t>王琪</t>
    </r>
  </si>
  <si>
    <t>1616031010615</t>
  </si>
  <si>
    <r>
      <rPr>
        <sz val="9"/>
        <color theme="1"/>
        <rFont val="宋体"/>
        <charset val="0"/>
      </rPr>
      <t>蒋欢</t>
    </r>
  </si>
  <si>
    <t>76.50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</si>
</sst>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4">
    <font>
      <sz val="11"/>
      <color theme="1"/>
      <name val="宋体"/>
      <charset val="134"/>
      <scheme val="minor"/>
    </font>
    <font>
      <sz val="12"/>
      <color theme="1"/>
      <name val="宋体"/>
      <charset val="134"/>
    </font>
    <font>
      <sz val="10"/>
      <color theme="1"/>
      <name val="宋体"/>
      <charset val="134"/>
      <scheme val="minor"/>
    </font>
    <font>
      <sz val="12"/>
      <color theme="1"/>
      <name val="仿宋_GB2312"/>
      <charset val="134"/>
    </font>
    <font>
      <sz val="10"/>
      <color theme="1"/>
      <name val="仿宋_GB2312"/>
      <charset val="134"/>
    </font>
    <font>
      <sz val="18"/>
      <color theme="1"/>
      <name val="方正小标宋简体"/>
      <charset val="134"/>
    </font>
    <font>
      <sz val="12"/>
      <color theme="1"/>
      <name val="黑体"/>
      <charset val="134"/>
    </font>
    <font>
      <sz val="9"/>
      <color theme="1"/>
      <name val="Arial"/>
      <charset val="0"/>
    </font>
    <font>
      <sz val="9"/>
      <color theme="1"/>
      <name val="Arial"/>
      <charset val="134"/>
    </font>
    <font>
      <sz val="9"/>
      <color theme="1"/>
      <name val="宋体"/>
      <charset val="134"/>
    </font>
    <font>
      <sz val="9"/>
      <color theme="1"/>
      <name val="宋体"/>
      <charset val="0"/>
    </font>
    <font>
      <sz val="10"/>
      <color theme="1"/>
      <name val="Arial"/>
      <charset val="0"/>
    </font>
    <font>
      <sz val="12"/>
      <name val="黑体"/>
      <charset val="134"/>
    </font>
    <font>
      <sz val="12"/>
      <name val="黑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0" fillId="8" borderId="6" applyNumberFormat="0" applyFont="0" applyAlignment="0" applyProtection="0">
      <alignment vertical="center"/>
    </xf>
    <xf numFmtId="0" fontId="20" fillId="0" borderId="0"/>
    <xf numFmtId="0" fontId="17"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5" fillId="0" borderId="7" applyNumberFormat="0" applyFill="0" applyAlignment="0" applyProtection="0">
      <alignment vertical="center"/>
    </xf>
    <xf numFmtId="0" fontId="0" fillId="0" borderId="0">
      <alignment vertical="center"/>
    </xf>
    <xf numFmtId="0" fontId="26" fillId="0" borderId="7" applyNumberFormat="0" applyFill="0" applyAlignment="0" applyProtection="0">
      <alignment vertical="center"/>
    </xf>
    <xf numFmtId="0" fontId="17" fillId="10" borderId="0" applyNumberFormat="0" applyBorder="0" applyAlignment="0" applyProtection="0">
      <alignment vertical="center"/>
    </xf>
    <xf numFmtId="0" fontId="21" fillId="0" borderId="8" applyNumberFormat="0" applyFill="0" applyAlignment="0" applyProtection="0">
      <alignment vertical="center"/>
    </xf>
    <xf numFmtId="0" fontId="17" fillId="11" borderId="0" applyNumberFormat="0" applyBorder="0" applyAlignment="0" applyProtection="0">
      <alignment vertical="center"/>
    </xf>
    <xf numFmtId="0" fontId="27" fillId="12" borderId="9" applyNumberFormat="0" applyAlignment="0" applyProtection="0">
      <alignment vertical="center"/>
    </xf>
    <xf numFmtId="0" fontId="28" fillId="12" borderId="5" applyNumberFormat="0" applyAlignment="0" applyProtection="0">
      <alignment vertical="center"/>
    </xf>
    <xf numFmtId="0" fontId="29" fillId="13" borderId="10"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0" fillId="0" borderId="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0" fillId="0" borderId="0">
      <alignment vertical="center"/>
    </xf>
  </cellStyleXfs>
  <cellXfs count="44">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2" xfId="0" applyFont="1" applyBorder="1" applyAlignment="1">
      <alignment horizontal="center" vertical="center"/>
    </xf>
    <xf numFmtId="0" fontId="7" fillId="0" borderId="2" xfId="0" applyFont="1" applyFill="1" applyBorder="1" applyAlignment="1">
      <alignment horizontal="center" vertical="center"/>
    </xf>
    <xf numFmtId="0" fontId="8" fillId="0" borderId="2" xfId="15"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15"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 xfId="15"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7" fillId="0" borderId="1" xfId="0" applyFont="1" applyFill="1" applyBorder="1" applyAlignment="1">
      <alignment horizontal="center" vertical="center"/>
    </xf>
    <xf numFmtId="0" fontId="9" fillId="0" borderId="4" xfId="15" applyFont="1" applyFill="1" applyBorder="1" applyAlignment="1">
      <alignment horizontal="center" vertical="center" wrapText="1"/>
    </xf>
    <xf numFmtId="0" fontId="8" fillId="0" borderId="4" xfId="0" applyFont="1" applyBorder="1" applyAlignment="1">
      <alignment horizontal="center" vertical="center"/>
    </xf>
    <xf numFmtId="0" fontId="7"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4" xfId="0" applyFont="1" applyBorder="1" applyAlignment="1">
      <alignment horizontal="center" vertical="center" wrapText="1"/>
    </xf>
    <xf numFmtId="0" fontId="7" fillId="0" borderId="4" xfId="15"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2" xfId="57" applyFont="1" applyFill="1" applyBorder="1" applyAlignment="1">
      <alignment horizontal="center" vertical="center" wrapText="1"/>
    </xf>
    <xf numFmtId="0" fontId="8" fillId="0" borderId="1" xfId="15" applyFont="1" applyFill="1" applyBorder="1" applyAlignment="1">
      <alignment horizontal="center" vertical="center" wrapText="1"/>
    </xf>
    <xf numFmtId="0" fontId="8" fillId="2" borderId="1" xfId="15" applyFont="1" applyFill="1" applyBorder="1" applyAlignment="1">
      <alignment horizontal="center" vertical="center" wrapText="1"/>
    </xf>
    <xf numFmtId="0" fontId="8" fillId="0" borderId="1" xfId="0" applyFont="1" applyBorder="1" applyAlignment="1">
      <alignment horizontal="center" vertical="center"/>
    </xf>
    <xf numFmtId="0" fontId="9" fillId="2" borderId="2" xfId="15" applyFont="1" applyFill="1" applyBorder="1" applyAlignment="1">
      <alignment horizontal="center" vertical="center" wrapText="1"/>
    </xf>
    <xf numFmtId="0" fontId="8" fillId="2" borderId="2" xfId="15" applyFont="1" applyFill="1" applyBorder="1" applyAlignment="1">
      <alignment horizontal="center" vertical="center" wrapText="1"/>
    </xf>
    <xf numFmtId="0" fontId="1" fillId="0" borderId="0"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76" fontId="12" fillId="0" borderId="2" xfId="15" applyNumberFormat="1" applyFont="1" applyFill="1" applyBorder="1" applyAlignment="1">
      <alignment horizontal="center" vertical="center" wrapText="1"/>
    </xf>
    <xf numFmtId="0" fontId="12" fillId="0" borderId="2" xfId="15"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7" fillId="0" borderId="2" xfId="0" applyFont="1" applyFill="1" applyBorder="1" applyAlignment="1" quotePrefix="1">
      <alignment horizontal="center"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常规_考试"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3" xfId="55"/>
    <cellStyle name="常规 5" xfId="56"/>
    <cellStyle name="常规_考试 2" xfId="57"/>
    <cellStyle name="常规 2" xfId="58"/>
    <cellStyle name="常规 4" xfId="59"/>
    <cellStyle name="常规 11"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abSelected="1" workbookViewId="0">
      <selection activeCell="U12" sqref="U12"/>
    </sheetView>
  </sheetViews>
  <sheetFormatPr defaultColWidth="8.89166666666667" defaultRowHeight="13.5"/>
  <cols>
    <col min="1" max="1" width="5" style="4" customWidth="1"/>
    <col min="2" max="2" width="8.89166666666667" style="5"/>
    <col min="3" max="3" width="7.66666666666667" style="4" customWidth="1"/>
    <col min="4" max="4" width="7.44166666666667" style="4" customWidth="1"/>
    <col min="5" max="5" width="18" style="4" customWidth="1"/>
    <col min="6" max="6" width="5.5" style="5" customWidth="1"/>
    <col min="7" max="7" width="15.1083333333333" style="4" customWidth="1"/>
    <col min="8" max="9" width="8.89166666666667" style="4"/>
    <col min="10" max="10" width="7" style="4" customWidth="1"/>
    <col min="11" max="11" width="8.625" style="4" customWidth="1"/>
    <col min="12" max="12" width="5.25" style="4" customWidth="1"/>
    <col min="13" max="13" width="6.625" style="4" customWidth="1"/>
    <col min="14" max="14" width="7.75" style="4" customWidth="1"/>
    <col min="15" max="15" width="7.875" style="4" customWidth="1"/>
    <col min="16" max="16" width="6.125" style="4" customWidth="1"/>
    <col min="17" max="17" width="7.25" style="4" customWidth="1"/>
    <col min="18" max="18" width="8.875" style="3" customWidth="1"/>
    <col min="19" max="16384" width="8.89166666666667" style="3"/>
  </cols>
  <sheetData>
    <row r="1" s="1" customFormat="1" ht="15.95" customHeight="1" spans="1:17">
      <c r="A1" s="6" t="s">
        <v>0</v>
      </c>
      <c r="B1" s="7"/>
      <c r="C1" s="6"/>
      <c r="D1" s="6"/>
      <c r="E1" s="6"/>
      <c r="F1" s="7"/>
      <c r="G1" s="6"/>
      <c r="H1" s="6"/>
      <c r="I1" s="6"/>
      <c r="J1" s="6"/>
      <c r="K1" s="6"/>
      <c r="L1" s="6"/>
      <c r="M1" s="6"/>
      <c r="N1" s="6"/>
      <c r="O1" s="6"/>
      <c r="P1" s="36"/>
      <c r="Q1" s="36"/>
    </row>
    <row r="2" s="1" customFormat="1" ht="45.95" customHeight="1" spans="1:20">
      <c r="A2" s="8" t="s">
        <v>1</v>
      </c>
      <c r="B2" s="8"/>
      <c r="C2" s="8"/>
      <c r="D2" s="8"/>
      <c r="E2" s="8"/>
      <c r="F2" s="8"/>
      <c r="G2" s="8"/>
      <c r="H2" s="8"/>
      <c r="I2" s="8"/>
      <c r="J2" s="8"/>
      <c r="K2" s="8"/>
      <c r="L2" s="8"/>
      <c r="M2" s="8"/>
      <c r="N2" s="8"/>
      <c r="O2" s="8"/>
      <c r="P2" s="8"/>
      <c r="Q2" s="8"/>
      <c r="R2" s="8"/>
      <c r="S2" s="8"/>
      <c r="T2" s="8"/>
    </row>
    <row r="3" s="1" customFormat="1" ht="33" customHeight="1" spans="1:20">
      <c r="A3" s="9" t="s">
        <v>2</v>
      </c>
      <c r="B3" s="9" t="s">
        <v>3</v>
      </c>
      <c r="C3" s="9" t="s">
        <v>4</v>
      </c>
      <c r="D3" s="9" t="s">
        <v>5</v>
      </c>
      <c r="E3" s="10" t="s">
        <v>6</v>
      </c>
      <c r="F3" s="10" t="s">
        <v>7</v>
      </c>
      <c r="G3" s="10" t="s">
        <v>8</v>
      </c>
      <c r="H3" s="10" t="s">
        <v>9</v>
      </c>
      <c r="I3" s="37" t="s">
        <v>10</v>
      </c>
      <c r="J3" s="10" t="s">
        <v>11</v>
      </c>
      <c r="K3" s="10" t="s">
        <v>12</v>
      </c>
      <c r="L3" s="10"/>
      <c r="M3" s="10" t="s">
        <v>13</v>
      </c>
      <c r="N3" s="10"/>
      <c r="O3" s="38" t="s">
        <v>14</v>
      </c>
      <c r="P3" s="10" t="s">
        <v>15</v>
      </c>
      <c r="Q3" s="10" t="s">
        <v>16</v>
      </c>
      <c r="R3" s="40" t="s">
        <v>17</v>
      </c>
      <c r="S3" s="41" t="s">
        <v>18</v>
      </c>
      <c r="T3" s="42" t="s">
        <v>19</v>
      </c>
    </row>
    <row r="4" s="2" customFormat="1" ht="27" customHeight="1" spans="1:20">
      <c r="A4" s="11"/>
      <c r="B4" s="11"/>
      <c r="C4" s="11"/>
      <c r="D4" s="11"/>
      <c r="E4" s="10"/>
      <c r="F4" s="10"/>
      <c r="G4" s="10"/>
      <c r="H4" s="10"/>
      <c r="I4" s="37"/>
      <c r="J4" s="10"/>
      <c r="K4" s="38" t="s">
        <v>20</v>
      </c>
      <c r="L4" s="38" t="s">
        <v>21</v>
      </c>
      <c r="M4" s="38" t="s">
        <v>20</v>
      </c>
      <c r="N4" s="38" t="s">
        <v>21</v>
      </c>
      <c r="O4" s="38"/>
      <c r="P4" s="10"/>
      <c r="Q4" s="10"/>
      <c r="R4" s="40"/>
      <c r="S4" s="41"/>
      <c r="T4" s="42"/>
    </row>
    <row r="5" s="3" customFormat="1" ht="79.5" spans="1:20">
      <c r="A5" s="12">
        <v>1</v>
      </c>
      <c r="B5" s="13">
        <v>616001</v>
      </c>
      <c r="C5" s="14" t="s">
        <v>22</v>
      </c>
      <c r="D5" s="14" t="s">
        <v>23</v>
      </c>
      <c r="E5" s="14" t="s">
        <v>24</v>
      </c>
      <c r="F5" s="14">
        <v>1</v>
      </c>
      <c r="G5" s="15" t="s">
        <v>25</v>
      </c>
      <c r="H5" s="13" t="s">
        <v>26</v>
      </c>
      <c r="I5" s="13" t="s">
        <v>27</v>
      </c>
      <c r="J5" s="13" t="s">
        <v>28</v>
      </c>
      <c r="K5" s="13" t="s">
        <v>27</v>
      </c>
      <c r="L5" s="13">
        <f>K5*0.6</f>
        <v>42.9</v>
      </c>
      <c r="M5" s="21">
        <v>73.6</v>
      </c>
      <c r="N5" s="21">
        <f>M5*0.4</f>
        <v>29.44</v>
      </c>
      <c r="O5" s="21">
        <f t="shared" ref="O5:O11" si="0">L5+N5</f>
        <v>72.34</v>
      </c>
      <c r="P5" s="21">
        <v>2</v>
      </c>
      <c r="Q5" s="21" t="s">
        <v>29</v>
      </c>
      <c r="R5" s="43" t="s">
        <v>30</v>
      </c>
      <c r="S5" s="43" t="s">
        <v>31</v>
      </c>
      <c r="T5" s="21"/>
    </row>
    <row r="6" s="3" customFormat="1" ht="68.25" spans="1:20">
      <c r="A6" s="12">
        <v>2</v>
      </c>
      <c r="B6" s="13" t="s">
        <v>32</v>
      </c>
      <c r="C6" s="14" t="s">
        <v>33</v>
      </c>
      <c r="D6" s="14" t="s">
        <v>34</v>
      </c>
      <c r="E6" s="16" t="s">
        <v>35</v>
      </c>
      <c r="F6" s="16">
        <v>1</v>
      </c>
      <c r="G6" s="13" t="s">
        <v>36</v>
      </c>
      <c r="H6" s="13" t="s">
        <v>37</v>
      </c>
      <c r="I6" s="13" t="s">
        <v>38</v>
      </c>
      <c r="J6" s="13" t="s">
        <v>28</v>
      </c>
      <c r="K6" s="13" t="s">
        <v>38</v>
      </c>
      <c r="L6" s="13">
        <f>K6*0.6</f>
        <v>43.8</v>
      </c>
      <c r="M6" s="21">
        <v>76.6</v>
      </c>
      <c r="N6" s="21">
        <f>M6*0.4</f>
        <v>30.64</v>
      </c>
      <c r="O6" s="21">
        <f t="shared" si="0"/>
        <v>74.44</v>
      </c>
      <c r="P6" s="21">
        <v>1</v>
      </c>
      <c r="Q6" s="21" t="s">
        <v>29</v>
      </c>
      <c r="R6" s="43" t="s">
        <v>30</v>
      </c>
      <c r="S6" s="43" t="s">
        <v>31</v>
      </c>
      <c r="T6" s="21"/>
    </row>
    <row r="7" s="3" customFormat="1" ht="45.75" spans="1:20">
      <c r="A7" s="12">
        <v>3</v>
      </c>
      <c r="B7" s="13" t="s">
        <v>39</v>
      </c>
      <c r="C7" s="17" t="s">
        <v>40</v>
      </c>
      <c r="D7" s="17" t="s">
        <v>41</v>
      </c>
      <c r="E7" s="18" t="s">
        <v>42</v>
      </c>
      <c r="F7" s="18">
        <v>1</v>
      </c>
      <c r="G7" s="13" t="s">
        <v>43</v>
      </c>
      <c r="H7" s="13" t="s">
        <v>44</v>
      </c>
      <c r="I7" s="13" t="s">
        <v>45</v>
      </c>
      <c r="J7" s="13" t="s">
        <v>28</v>
      </c>
      <c r="K7" s="13" t="s">
        <v>45</v>
      </c>
      <c r="L7" s="13">
        <f>K7*0.6</f>
        <v>36.6</v>
      </c>
      <c r="M7" s="21">
        <v>73</v>
      </c>
      <c r="N7" s="21">
        <f>M7*0.4</f>
        <v>29.2</v>
      </c>
      <c r="O7" s="21">
        <f t="shared" si="0"/>
        <v>65.8</v>
      </c>
      <c r="P7" s="21">
        <v>1</v>
      </c>
      <c r="Q7" s="21" t="s">
        <v>29</v>
      </c>
      <c r="R7" s="43" t="s">
        <v>30</v>
      </c>
      <c r="S7" s="43" t="s">
        <v>31</v>
      </c>
      <c r="T7" s="21"/>
    </row>
    <row r="8" s="3" customFormat="1" ht="23" customHeight="1" spans="1:20">
      <c r="A8" s="12">
        <v>4</v>
      </c>
      <c r="B8" s="13" t="s">
        <v>46</v>
      </c>
      <c r="C8" s="19" t="s">
        <v>47</v>
      </c>
      <c r="D8" s="19" t="s">
        <v>48</v>
      </c>
      <c r="E8" s="20" t="s">
        <v>49</v>
      </c>
      <c r="F8" s="21">
        <v>9</v>
      </c>
      <c r="G8" s="13" t="s">
        <v>50</v>
      </c>
      <c r="H8" s="13" t="s">
        <v>51</v>
      </c>
      <c r="I8" s="13" t="s">
        <v>52</v>
      </c>
      <c r="J8" s="13" t="s">
        <v>28</v>
      </c>
      <c r="K8" s="13" t="s">
        <v>52</v>
      </c>
      <c r="L8" s="13">
        <f>K8*0.5</f>
        <v>40</v>
      </c>
      <c r="M8" s="21">
        <v>74.8</v>
      </c>
      <c r="N8" s="21">
        <f>M8*0.5</f>
        <v>37.4</v>
      </c>
      <c r="O8" s="21">
        <f t="shared" si="0"/>
        <v>77.4</v>
      </c>
      <c r="P8" s="21">
        <v>1</v>
      </c>
      <c r="Q8" s="21" t="s">
        <v>29</v>
      </c>
      <c r="R8" s="43" t="s">
        <v>30</v>
      </c>
      <c r="S8" s="43" t="s">
        <v>31</v>
      </c>
      <c r="T8" s="21"/>
    </row>
    <row r="9" s="3" customFormat="1" ht="24" customHeight="1" spans="1:20">
      <c r="A9" s="12">
        <v>5</v>
      </c>
      <c r="B9" s="13" t="s">
        <v>46</v>
      </c>
      <c r="C9" s="14"/>
      <c r="D9" s="14"/>
      <c r="E9" s="20"/>
      <c r="F9" s="21"/>
      <c r="G9" s="13" t="s">
        <v>53</v>
      </c>
      <c r="H9" s="13" t="s">
        <v>54</v>
      </c>
      <c r="I9" s="13" t="s">
        <v>55</v>
      </c>
      <c r="J9" s="13" t="s">
        <v>28</v>
      </c>
      <c r="K9" s="13" t="s">
        <v>55</v>
      </c>
      <c r="L9" s="13">
        <f>K9*0.5</f>
        <v>38.5</v>
      </c>
      <c r="M9" s="21">
        <v>77.2</v>
      </c>
      <c r="N9" s="21">
        <f>M9*0.5</f>
        <v>38.6</v>
      </c>
      <c r="O9" s="21">
        <f t="shared" si="0"/>
        <v>77.1</v>
      </c>
      <c r="P9" s="21">
        <v>2</v>
      </c>
      <c r="Q9" s="21" t="s">
        <v>29</v>
      </c>
      <c r="R9" s="43" t="s">
        <v>30</v>
      </c>
      <c r="S9" s="43" t="s">
        <v>31</v>
      </c>
      <c r="T9" s="21"/>
    </row>
    <row r="10" s="3" customFormat="1" ht="30" customHeight="1" spans="1:20">
      <c r="A10" s="12">
        <v>6</v>
      </c>
      <c r="B10" s="13" t="s">
        <v>46</v>
      </c>
      <c r="C10" s="14"/>
      <c r="D10" s="14"/>
      <c r="E10" s="20"/>
      <c r="F10" s="21"/>
      <c r="G10" s="13" t="s">
        <v>56</v>
      </c>
      <c r="H10" s="13" t="s">
        <v>57</v>
      </c>
      <c r="I10" s="13" t="s">
        <v>58</v>
      </c>
      <c r="J10" s="13" t="s">
        <v>28</v>
      </c>
      <c r="K10" s="13" t="s">
        <v>58</v>
      </c>
      <c r="L10" s="13">
        <f>K10*0.5</f>
        <v>38</v>
      </c>
      <c r="M10" s="21">
        <v>75</v>
      </c>
      <c r="N10" s="21">
        <f>M10*0.5</f>
        <v>37.5</v>
      </c>
      <c r="O10" s="21">
        <f t="shared" si="0"/>
        <v>75.5</v>
      </c>
      <c r="P10" s="21">
        <v>5</v>
      </c>
      <c r="Q10" s="21" t="s">
        <v>29</v>
      </c>
      <c r="R10" s="43" t="s">
        <v>30</v>
      </c>
      <c r="S10" s="43" t="s">
        <v>31</v>
      </c>
      <c r="T10" s="21"/>
    </row>
    <row r="11" s="3" customFormat="1" ht="22" customHeight="1" spans="1:20">
      <c r="A11" s="12">
        <v>7</v>
      </c>
      <c r="B11" s="22" t="s">
        <v>59</v>
      </c>
      <c r="C11" s="23" t="s">
        <v>47</v>
      </c>
      <c r="D11" s="23" t="s">
        <v>48</v>
      </c>
      <c r="E11" s="23" t="s">
        <v>60</v>
      </c>
      <c r="F11" s="24">
        <v>3</v>
      </c>
      <c r="G11" s="13" t="s">
        <v>61</v>
      </c>
      <c r="H11" s="13" t="s">
        <v>62</v>
      </c>
      <c r="I11" s="13" t="s">
        <v>63</v>
      </c>
      <c r="J11" s="13" t="s">
        <v>28</v>
      </c>
      <c r="K11" s="13" t="s">
        <v>63</v>
      </c>
      <c r="L11" s="13">
        <f>K11*0.5</f>
        <v>33.75</v>
      </c>
      <c r="M11" s="21">
        <v>77.2</v>
      </c>
      <c r="N11" s="21">
        <f>M11*0.5</f>
        <v>38.6</v>
      </c>
      <c r="O11" s="21">
        <f t="shared" si="0"/>
        <v>72.35</v>
      </c>
      <c r="P11" s="21">
        <v>2</v>
      </c>
      <c r="Q11" s="21" t="s">
        <v>29</v>
      </c>
      <c r="R11" s="43" t="s">
        <v>64</v>
      </c>
      <c r="S11" s="43" t="s">
        <v>65</v>
      </c>
      <c r="T11" s="21"/>
    </row>
    <row r="12" s="3" customFormat="1" ht="27" customHeight="1" spans="1:20">
      <c r="A12" s="12">
        <v>8</v>
      </c>
      <c r="B12" s="25"/>
      <c r="C12" s="23"/>
      <c r="D12" s="23"/>
      <c r="E12" s="23"/>
      <c r="F12" s="24"/>
      <c r="G12" s="44" t="s">
        <v>66</v>
      </c>
      <c r="H12" s="26" t="s">
        <v>67</v>
      </c>
      <c r="I12" s="39" t="s">
        <v>68</v>
      </c>
      <c r="J12" s="39" t="s">
        <v>28</v>
      </c>
      <c r="K12" s="13" t="s">
        <v>68</v>
      </c>
      <c r="L12" s="13">
        <v>33</v>
      </c>
      <c r="M12" s="21">
        <v>70.3</v>
      </c>
      <c r="N12" s="21">
        <v>35.15</v>
      </c>
      <c r="O12" s="21">
        <v>68.15</v>
      </c>
      <c r="P12" s="21">
        <v>4</v>
      </c>
      <c r="Q12" s="21" t="s">
        <v>29</v>
      </c>
      <c r="R12" s="43"/>
      <c r="S12" s="43"/>
      <c r="T12" s="43" t="s">
        <v>69</v>
      </c>
    </row>
    <row r="13" s="3" customFormat="1" ht="27" customHeight="1" spans="1:20">
      <c r="A13" s="12">
        <v>9</v>
      </c>
      <c r="B13" s="13" t="s">
        <v>70</v>
      </c>
      <c r="C13" s="23" t="s">
        <v>47</v>
      </c>
      <c r="D13" s="23" t="s">
        <v>71</v>
      </c>
      <c r="E13" s="27" t="s">
        <v>49</v>
      </c>
      <c r="F13" s="28">
        <v>11</v>
      </c>
      <c r="G13" s="13" t="s">
        <v>72</v>
      </c>
      <c r="H13" s="13" t="s">
        <v>73</v>
      </c>
      <c r="I13" s="13" t="s">
        <v>74</v>
      </c>
      <c r="J13" s="13" t="s">
        <v>28</v>
      </c>
      <c r="K13" s="13" t="s">
        <v>74</v>
      </c>
      <c r="L13" s="13">
        <f t="shared" ref="L13:L19" si="1">K13*0.5</f>
        <v>37.5</v>
      </c>
      <c r="M13" s="21">
        <v>78</v>
      </c>
      <c r="N13" s="21">
        <f t="shared" ref="N13:N19" si="2">M13*0.5</f>
        <v>39</v>
      </c>
      <c r="O13" s="21">
        <f t="shared" ref="O13:O19" si="3">L13+N13</f>
        <v>76.5</v>
      </c>
      <c r="P13" s="21">
        <v>6</v>
      </c>
      <c r="Q13" s="21" t="s">
        <v>29</v>
      </c>
      <c r="R13" s="43" t="s">
        <v>30</v>
      </c>
      <c r="S13" s="43" t="s">
        <v>31</v>
      </c>
      <c r="T13" s="21"/>
    </row>
    <row r="14" s="3" customFormat="1" ht="39" customHeight="1" spans="1:20">
      <c r="A14" s="12">
        <v>10</v>
      </c>
      <c r="B14" s="13" t="s">
        <v>70</v>
      </c>
      <c r="C14" s="17"/>
      <c r="D14" s="17"/>
      <c r="E14" s="29"/>
      <c r="F14" s="28"/>
      <c r="G14" s="13" t="s">
        <v>75</v>
      </c>
      <c r="H14" s="13" t="s">
        <v>76</v>
      </c>
      <c r="I14" s="13" t="s">
        <v>77</v>
      </c>
      <c r="J14" s="13" t="s">
        <v>28</v>
      </c>
      <c r="K14" s="13" t="s">
        <v>77</v>
      </c>
      <c r="L14" s="13">
        <f t="shared" si="1"/>
        <v>36</v>
      </c>
      <c r="M14" s="21">
        <v>80.4</v>
      </c>
      <c r="N14" s="21">
        <f t="shared" si="2"/>
        <v>40.2</v>
      </c>
      <c r="O14" s="21">
        <f t="shared" si="3"/>
        <v>76.2</v>
      </c>
      <c r="P14" s="21">
        <v>7</v>
      </c>
      <c r="Q14" s="21" t="s">
        <v>29</v>
      </c>
      <c r="R14" s="43" t="s">
        <v>30</v>
      </c>
      <c r="S14" s="43" t="s">
        <v>31</v>
      </c>
      <c r="T14" s="21"/>
    </row>
    <row r="15" s="3" customFormat="1" ht="55" customHeight="1" spans="1:20">
      <c r="A15" s="12">
        <v>11</v>
      </c>
      <c r="B15" s="13" t="s">
        <v>78</v>
      </c>
      <c r="C15" s="19" t="s">
        <v>47</v>
      </c>
      <c r="D15" s="30" t="s">
        <v>71</v>
      </c>
      <c r="E15" s="19" t="s">
        <v>60</v>
      </c>
      <c r="F15" s="21">
        <v>10</v>
      </c>
      <c r="G15" s="13" t="s">
        <v>79</v>
      </c>
      <c r="H15" s="13" t="s">
        <v>80</v>
      </c>
      <c r="I15" s="13" t="s">
        <v>81</v>
      </c>
      <c r="J15" s="13" t="s">
        <v>28</v>
      </c>
      <c r="K15" s="13" t="s">
        <v>81</v>
      </c>
      <c r="L15" s="13">
        <f t="shared" si="1"/>
        <v>35.25</v>
      </c>
      <c r="M15" s="21">
        <v>80.8</v>
      </c>
      <c r="N15" s="21">
        <f t="shared" si="2"/>
        <v>40.4</v>
      </c>
      <c r="O15" s="21">
        <f t="shared" si="3"/>
        <v>75.65</v>
      </c>
      <c r="P15" s="21">
        <v>9</v>
      </c>
      <c r="Q15" s="21" t="s">
        <v>29</v>
      </c>
      <c r="R15" s="43" t="s">
        <v>30</v>
      </c>
      <c r="S15" s="43" t="s">
        <v>31</v>
      </c>
      <c r="T15" s="21"/>
    </row>
    <row r="16" s="3" customFormat="1" ht="68.25" spans="1:20">
      <c r="A16" s="12">
        <v>12</v>
      </c>
      <c r="B16" s="13" t="s">
        <v>82</v>
      </c>
      <c r="C16" s="31" t="s">
        <v>83</v>
      </c>
      <c r="D16" s="31" t="s">
        <v>84</v>
      </c>
      <c r="E16" s="32" t="s">
        <v>85</v>
      </c>
      <c r="F16" s="33">
        <v>1</v>
      </c>
      <c r="G16" s="13" t="s">
        <v>86</v>
      </c>
      <c r="H16" s="13" t="s">
        <v>87</v>
      </c>
      <c r="I16" s="13" t="s">
        <v>58</v>
      </c>
      <c r="J16" s="13" t="s">
        <v>28</v>
      </c>
      <c r="K16" s="13" t="s">
        <v>58</v>
      </c>
      <c r="L16" s="13">
        <f t="shared" si="1"/>
        <v>38</v>
      </c>
      <c r="M16" s="21">
        <v>75.8</v>
      </c>
      <c r="N16" s="21">
        <f t="shared" si="2"/>
        <v>37.9</v>
      </c>
      <c r="O16" s="21">
        <f t="shared" si="3"/>
        <v>75.9</v>
      </c>
      <c r="P16" s="21">
        <v>1</v>
      </c>
      <c r="Q16" s="21" t="s">
        <v>29</v>
      </c>
      <c r="R16" s="43" t="s">
        <v>30</v>
      </c>
      <c r="S16" s="43" t="s">
        <v>31</v>
      </c>
      <c r="T16" s="21"/>
    </row>
    <row r="17" s="3" customFormat="1" spans="1:20">
      <c r="A17" s="12">
        <v>13</v>
      </c>
      <c r="B17" s="13" t="s">
        <v>88</v>
      </c>
      <c r="C17" s="19" t="s">
        <v>47</v>
      </c>
      <c r="D17" s="19" t="s">
        <v>89</v>
      </c>
      <c r="E17" s="34" t="s">
        <v>90</v>
      </c>
      <c r="F17" s="21">
        <v>11</v>
      </c>
      <c r="G17" s="13" t="s">
        <v>91</v>
      </c>
      <c r="H17" s="13" t="s">
        <v>92</v>
      </c>
      <c r="I17" s="13" t="s">
        <v>93</v>
      </c>
      <c r="J17" s="13" t="s">
        <v>28</v>
      </c>
      <c r="K17" s="13" t="s">
        <v>93</v>
      </c>
      <c r="L17" s="13">
        <f t="shared" si="1"/>
        <v>39.75</v>
      </c>
      <c r="M17" s="21">
        <v>75.9</v>
      </c>
      <c r="N17" s="21">
        <f t="shared" si="2"/>
        <v>37.95</v>
      </c>
      <c r="O17" s="21">
        <f t="shared" si="3"/>
        <v>77.7</v>
      </c>
      <c r="P17" s="21">
        <v>3</v>
      </c>
      <c r="Q17" s="21" t="s">
        <v>29</v>
      </c>
      <c r="R17" s="43" t="s">
        <v>30</v>
      </c>
      <c r="S17" s="43" t="s">
        <v>31</v>
      </c>
      <c r="T17" s="21"/>
    </row>
    <row r="18" s="3" customFormat="1" spans="1:20">
      <c r="A18" s="12">
        <v>14</v>
      </c>
      <c r="B18" s="13" t="s">
        <v>88</v>
      </c>
      <c r="C18" s="14"/>
      <c r="D18" s="14"/>
      <c r="E18" s="35"/>
      <c r="F18" s="21"/>
      <c r="G18" s="13" t="s">
        <v>94</v>
      </c>
      <c r="H18" s="13" t="s">
        <v>95</v>
      </c>
      <c r="I18" s="13" t="s">
        <v>77</v>
      </c>
      <c r="J18" s="13" t="s">
        <v>28</v>
      </c>
      <c r="K18" s="13" t="s">
        <v>77</v>
      </c>
      <c r="L18" s="13">
        <f t="shared" si="1"/>
        <v>36</v>
      </c>
      <c r="M18" s="21">
        <v>82.4</v>
      </c>
      <c r="N18" s="21">
        <f t="shared" si="2"/>
        <v>41.2</v>
      </c>
      <c r="O18" s="21">
        <f t="shared" si="3"/>
        <v>77.2</v>
      </c>
      <c r="P18" s="21">
        <v>4</v>
      </c>
      <c r="Q18" s="21" t="s">
        <v>29</v>
      </c>
      <c r="R18" s="43" t="s">
        <v>30</v>
      </c>
      <c r="S18" s="43" t="s">
        <v>31</v>
      </c>
      <c r="T18" s="21"/>
    </row>
    <row r="19" s="3" customFormat="1" spans="1:20">
      <c r="A19" s="12">
        <v>15</v>
      </c>
      <c r="B19" s="13" t="s">
        <v>88</v>
      </c>
      <c r="C19" s="14"/>
      <c r="D19" s="14"/>
      <c r="E19" s="35"/>
      <c r="F19" s="21"/>
      <c r="G19" s="13" t="s">
        <v>96</v>
      </c>
      <c r="H19" s="13" t="s">
        <v>97</v>
      </c>
      <c r="I19" s="13" t="s">
        <v>98</v>
      </c>
      <c r="J19" s="13" t="s">
        <v>28</v>
      </c>
      <c r="K19" s="13" t="s">
        <v>98</v>
      </c>
      <c r="L19" s="13">
        <f t="shared" si="1"/>
        <v>38.25</v>
      </c>
      <c r="M19" s="21">
        <v>77.5</v>
      </c>
      <c r="N19" s="21">
        <f t="shared" si="2"/>
        <v>38.75</v>
      </c>
      <c r="O19" s="21">
        <f t="shared" si="3"/>
        <v>77</v>
      </c>
      <c r="P19" s="21">
        <v>5</v>
      </c>
      <c r="Q19" s="21" t="s">
        <v>29</v>
      </c>
      <c r="R19" s="43" t="s">
        <v>30</v>
      </c>
      <c r="S19" s="43" t="s">
        <v>31</v>
      </c>
      <c r="T19" s="21"/>
    </row>
  </sheetData>
  <mergeCells count="37">
    <mergeCell ref="A1:O1"/>
    <mergeCell ref="A2:T2"/>
    <mergeCell ref="K3:L3"/>
    <mergeCell ref="M3:N3"/>
    <mergeCell ref="A3:A4"/>
    <mergeCell ref="B3:B4"/>
    <mergeCell ref="B11:B12"/>
    <mergeCell ref="C3:C4"/>
    <mergeCell ref="C8:C10"/>
    <mergeCell ref="C11:C12"/>
    <mergeCell ref="C13:C14"/>
    <mergeCell ref="C17:C19"/>
    <mergeCell ref="D3:D4"/>
    <mergeCell ref="D8:D10"/>
    <mergeCell ref="D11:D12"/>
    <mergeCell ref="D13:D14"/>
    <mergeCell ref="D17:D19"/>
    <mergeCell ref="E3:E4"/>
    <mergeCell ref="E8:E10"/>
    <mergeCell ref="E11:E12"/>
    <mergeCell ref="E13:E14"/>
    <mergeCell ref="E17:E19"/>
    <mergeCell ref="F3:F4"/>
    <mergeCell ref="F8:F10"/>
    <mergeCell ref="F11:F12"/>
    <mergeCell ref="F13:F14"/>
    <mergeCell ref="F17:F19"/>
    <mergeCell ref="G3:G4"/>
    <mergeCell ref="H3:H4"/>
    <mergeCell ref="I3:I4"/>
    <mergeCell ref="J3:J4"/>
    <mergeCell ref="O3:O4"/>
    <mergeCell ref="P3:P4"/>
    <mergeCell ref="Q3:Q4"/>
    <mergeCell ref="R3:R4"/>
    <mergeCell ref="S3:S4"/>
    <mergeCell ref="T3:T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60"/>
  <sheetViews>
    <sheetView workbookViewId="0">
      <selection activeCell="Q13" sqref="Q13"/>
    </sheetView>
  </sheetViews>
  <sheetFormatPr defaultColWidth="8.89166666666667" defaultRowHeight="13.5"/>
  <sheetData>
    <row r="4" ht="37" customHeight="1"/>
    <row r="6" ht="50" customHeight="1"/>
    <row r="8" ht="52" customHeight="1"/>
    <row r="10" ht="37" customHeight="1"/>
    <row r="11" ht="34" customHeight="1"/>
    <row r="13" ht="65" customHeight="1"/>
    <row r="14" ht="33" customHeight="1"/>
    <row r="15" ht="36" customHeight="1"/>
    <row r="16" ht="33" customHeight="1"/>
    <row r="17" ht="39" customHeight="1"/>
    <row r="19" ht="72" customHeight="1"/>
    <row r="21" ht="81" customHeight="1"/>
    <row r="23" ht="65" customHeight="1"/>
    <row r="24" ht="43" customHeight="1"/>
    <row r="26" ht="70" customHeight="1"/>
    <row r="28" ht="72" customHeight="1"/>
    <row r="30" ht="69" customHeight="1"/>
    <row r="32" ht="70" customHeight="1"/>
    <row r="34" ht="35" customHeight="1"/>
    <row r="40" ht="21" customHeight="1"/>
    <row r="46" ht="31" customHeight="1"/>
    <row r="51" ht="30" customHeight="1"/>
    <row r="54" ht="31" customHeight="1"/>
    <row r="57" ht="27" customHeight="1"/>
    <row r="58" ht="25" customHeight="1"/>
    <row r="59" ht="31" customHeight="1"/>
    <row r="60" ht="31"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2022-08-17T02:04:00Z</dcterms:created>
  <dcterms:modified xsi:type="dcterms:W3CDTF">2023-06-12T03:15:32Z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7A63A6DCE1504B7EA7ADBDE42B198C08</vt:lpwstr>
  </property>
  <property fmtid="{D5CDD505-2E9C-101B-9397-08002B2CF9AE}" pid="3" name="KSOProductBuildVer">
    <vt:lpwstr>2052-11.1.0.14309</vt:lpwstr>
  </property>
</Properties>
</file>