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<sst xmlns="http://schemas.openxmlformats.org/spreadsheetml/2006/main" count="119" uniqueCount="43">
  <si>
    <t>大英县2022年就业培训项目补贴资金拨付
汇总表（第二批）</t>
  </si>
  <si>
    <t>序号</t>
  </si>
  <si>
    <t>培训学校</t>
  </si>
  <si>
    <t>培训类别</t>
  </si>
  <si>
    <t>校内班次</t>
  </si>
  <si>
    <t>培训补贴</t>
  </si>
  <si>
    <t>脱贫人员交通食宿补贴</t>
  </si>
  <si>
    <t>鉴定补贴</t>
  </si>
  <si>
    <t>补贴总计（元）</t>
  </si>
  <si>
    <t>备注</t>
  </si>
  <si>
    <t>培训工种</t>
  </si>
  <si>
    <t>培训合格人数</t>
  </si>
  <si>
    <t>补贴标准（鉴定合格，元/人）</t>
  </si>
  <si>
    <t>补贴金额（元）</t>
  </si>
  <si>
    <t>培训人次</t>
  </si>
  <si>
    <t>补贴标准
（元/人/天）</t>
  </si>
  <si>
    <t>鉴定合格人数</t>
  </si>
  <si>
    <t>补贴标准（元/人）</t>
  </si>
  <si>
    <t>遂宁市智胜职业技能培训学校</t>
  </si>
  <si>
    <t>创业培训</t>
  </si>
  <si>
    <t>第1期</t>
  </si>
  <si>
    <t>-</t>
  </si>
  <si>
    <t>第2期</t>
  </si>
  <si>
    <t>第3期</t>
  </si>
  <si>
    <t>第4期</t>
  </si>
  <si>
    <t>第5期</t>
  </si>
  <si>
    <t>第6期</t>
  </si>
  <si>
    <t>第7期</t>
  </si>
  <si>
    <t>第8期</t>
  </si>
  <si>
    <t>第9期</t>
  </si>
  <si>
    <t>第10期</t>
  </si>
  <si>
    <t>第11期</t>
  </si>
  <si>
    <t>遂宁市中航职业技能培训学校</t>
  </si>
  <si>
    <t>技能培训</t>
  </si>
  <si>
    <t>保育员1期</t>
  </si>
  <si>
    <t>保育员</t>
  </si>
  <si>
    <t>对鉴定（认定）不合格的学员，拨付85%培训补贴，不拨付鉴定补贴。</t>
  </si>
  <si>
    <t>养老护理1期</t>
  </si>
  <si>
    <t>养老护理</t>
  </si>
  <si>
    <t>养老护理2期</t>
  </si>
  <si>
    <t>保育员2期</t>
  </si>
  <si>
    <t>养老护理3期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</si>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</sst>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6"/>
      <name val="宋体"/>
      <charset val="134"/>
      <scheme val="minor"/>
    </font>
    <font>
      <sz val="9"/>
      <color theme="1"/>
      <name val="宋体"/>
      <charset val="134"/>
    </font>
    <font>
      <sz val="6"/>
      <color theme="1"/>
      <name val="宋体"/>
      <charset val="134"/>
    </font>
    <font>
      <b/>
      <sz val="8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45" zoomScaleNormal="145" workbookViewId="0">
      <selection activeCell="Q2" sqref="P$1:Q$1048576"/>
    </sheetView>
  </sheetViews>
  <sheetFormatPr defaultColWidth="9" defaultRowHeight="11.25"/>
  <cols>
    <col min="1" max="1" width="3.35833333333333" style="4" customWidth="1"/>
    <col min="2" max="2" width="20.5083333333333" style="4" customWidth="1"/>
    <col min="3" max="3" width="6.89166666666667" style="4" customWidth="1"/>
    <col min="4" max="5" width="6.80833333333333" style="4" customWidth="1"/>
    <col min="6" max="6" width="5.425" style="4" customWidth="1"/>
    <col min="7" max="7" width="8.525" style="4" customWidth="1"/>
    <col min="8" max="8" width="6.45833333333333" style="4" customWidth="1"/>
    <col min="9" max="9" width="4.56666666666667" style="4" customWidth="1"/>
    <col min="10" max="10" width="8.1" style="4" customWidth="1"/>
    <col min="11" max="11" width="7.15" style="4" customWidth="1"/>
    <col min="12" max="12" width="5.34166666666667" style="5" customWidth="1"/>
    <col min="13" max="13" width="7.58333333333333" style="4" customWidth="1"/>
    <col min="14" max="14" width="7.66666666666667" style="4" customWidth="1"/>
    <col min="15" max="15" width="7.40833333333333" style="4" customWidth="1"/>
    <col min="16" max="16" width="7.93333333333333" style="4" customWidth="1"/>
    <col min="17" max="16384" width="9" style="4"/>
  </cols>
  <sheetData>
    <row r="1" ht="44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17" customHeight="1" spans="1:16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 t="s">
        <v>6</v>
      </c>
      <c r="J2" s="8"/>
      <c r="K2" s="8"/>
      <c r="L2" s="20" t="s">
        <v>7</v>
      </c>
      <c r="M2" s="21"/>
      <c r="N2" s="21"/>
      <c r="O2" s="22" t="s">
        <v>8</v>
      </c>
      <c r="P2" s="21" t="s">
        <v>9</v>
      </c>
    </row>
    <row r="3" s="1" customFormat="1" ht="24" customHeight="1" spans="1:16">
      <c r="A3" s="8"/>
      <c r="B3" s="9"/>
      <c r="C3" s="8"/>
      <c r="D3" s="8"/>
      <c r="E3" s="8" t="s">
        <v>10</v>
      </c>
      <c r="F3" s="8" t="s">
        <v>11</v>
      </c>
      <c r="G3" s="10" t="s">
        <v>12</v>
      </c>
      <c r="H3" s="8" t="s">
        <v>13</v>
      </c>
      <c r="I3" s="8" t="s">
        <v>14</v>
      </c>
      <c r="J3" s="23" t="s">
        <v>15</v>
      </c>
      <c r="K3" s="21" t="s">
        <v>13</v>
      </c>
      <c r="L3" s="20" t="s">
        <v>16</v>
      </c>
      <c r="M3" s="24" t="s">
        <v>17</v>
      </c>
      <c r="N3" s="21" t="s">
        <v>13</v>
      </c>
      <c r="O3" s="22"/>
      <c r="P3" s="21"/>
    </row>
    <row r="4" ht="14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19</v>
      </c>
      <c r="F4" s="12">
        <v>24</v>
      </c>
      <c r="G4" s="12">
        <v>1200</v>
      </c>
      <c r="H4" s="12">
        <f>F4*G4</f>
        <v>28800</v>
      </c>
      <c r="I4" s="12">
        <v>28</v>
      </c>
      <c r="J4" s="12">
        <v>50</v>
      </c>
      <c r="K4" s="12">
        <f>I4*J4</f>
        <v>1400</v>
      </c>
      <c r="L4" s="25" t="s">
        <v>21</v>
      </c>
      <c r="M4" s="12" t="s">
        <v>21</v>
      </c>
      <c r="N4" s="12" t="s">
        <v>21</v>
      </c>
      <c r="O4" s="12">
        <f>H4+K4</f>
        <v>30200</v>
      </c>
      <c r="P4" s="12"/>
    </row>
    <row r="5" ht="14" customHeight="1" spans="1:16">
      <c r="A5" s="13">
        <v>2</v>
      </c>
      <c r="B5" s="14" t="s">
        <v>18</v>
      </c>
      <c r="C5" s="12" t="s">
        <v>19</v>
      </c>
      <c r="D5" s="12" t="s">
        <v>22</v>
      </c>
      <c r="E5" s="12" t="s">
        <v>19</v>
      </c>
      <c r="F5" s="14">
        <v>22</v>
      </c>
      <c r="G5" s="12">
        <v>1200</v>
      </c>
      <c r="H5" s="12">
        <f t="shared" ref="H5:H18" si="0">F5*G5</f>
        <v>26400</v>
      </c>
      <c r="I5" s="14">
        <v>29</v>
      </c>
      <c r="J5" s="12">
        <v>50</v>
      </c>
      <c r="K5" s="12">
        <f t="shared" ref="K5:K19" si="1">I5*J5</f>
        <v>1450</v>
      </c>
      <c r="L5" s="25" t="s">
        <v>21</v>
      </c>
      <c r="M5" s="12" t="s">
        <v>21</v>
      </c>
      <c r="N5" s="12" t="s">
        <v>21</v>
      </c>
      <c r="O5" s="12">
        <f t="shared" ref="O5:O14" si="2">H5+K5</f>
        <v>27850</v>
      </c>
      <c r="P5" s="14"/>
    </row>
    <row r="6" ht="14" customHeight="1" spans="1:16">
      <c r="A6" s="13">
        <v>3</v>
      </c>
      <c r="B6" s="14" t="s">
        <v>18</v>
      </c>
      <c r="C6" s="12" t="s">
        <v>19</v>
      </c>
      <c r="D6" s="12" t="s">
        <v>23</v>
      </c>
      <c r="E6" s="12" t="s">
        <v>19</v>
      </c>
      <c r="F6" s="14">
        <v>22</v>
      </c>
      <c r="G6" s="12">
        <v>1200</v>
      </c>
      <c r="H6" s="12">
        <f t="shared" si="0"/>
        <v>26400</v>
      </c>
      <c r="I6" s="14">
        <v>8</v>
      </c>
      <c r="J6" s="12">
        <v>50</v>
      </c>
      <c r="K6" s="12">
        <f t="shared" si="1"/>
        <v>400</v>
      </c>
      <c r="L6" s="25" t="s">
        <v>21</v>
      </c>
      <c r="M6" s="12" t="s">
        <v>21</v>
      </c>
      <c r="N6" s="12" t="s">
        <v>21</v>
      </c>
      <c r="O6" s="12">
        <f t="shared" si="2"/>
        <v>26800</v>
      </c>
      <c r="P6" s="14"/>
    </row>
    <row r="7" ht="14" customHeight="1" spans="1:16">
      <c r="A7" s="13">
        <v>4</v>
      </c>
      <c r="B7" s="12" t="s">
        <v>18</v>
      </c>
      <c r="C7" s="12" t="s">
        <v>19</v>
      </c>
      <c r="D7" s="12" t="s">
        <v>24</v>
      </c>
      <c r="E7" s="12" t="s">
        <v>19</v>
      </c>
      <c r="F7" s="14">
        <v>23</v>
      </c>
      <c r="G7" s="12">
        <v>1200</v>
      </c>
      <c r="H7" s="12">
        <f t="shared" si="0"/>
        <v>27600</v>
      </c>
      <c r="I7" s="14">
        <v>10</v>
      </c>
      <c r="J7" s="12">
        <v>50</v>
      </c>
      <c r="K7" s="12">
        <f t="shared" si="1"/>
        <v>500</v>
      </c>
      <c r="L7" s="25" t="s">
        <v>21</v>
      </c>
      <c r="M7" s="12" t="s">
        <v>21</v>
      </c>
      <c r="N7" s="12" t="s">
        <v>21</v>
      </c>
      <c r="O7" s="12">
        <f t="shared" si="2"/>
        <v>28100</v>
      </c>
      <c r="P7" s="14"/>
    </row>
    <row r="8" ht="14" customHeight="1" spans="1:16">
      <c r="A8" s="13">
        <v>5</v>
      </c>
      <c r="B8" s="14" t="s">
        <v>18</v>
      </c>
      <c r="C8" s="12" t="s">
        <v>19</v>
      </c>
      <c r="D8" s="12" t="s">
        <v>25</v>
      </c>
      <c r="E8" s="12" t="s">
        <v>19</v>
      </c>
      <c r="F8" s="14">
        <v>24</v>
      </c>
      <c r="G8" s="12">
        <v>1200</v>
      </c>
      <c r="H8" s="12">
        <f t="shared" si="0"/>
        <v>28800</v>
      </c>
      <c r="I8" s="14">
        <v>10</v>
      </c>
      <c r="J8" s="12">
        <v>50</v>
      </c>
      <c r="K8" s="12">
        <f t="shared" si="1"/>
        <v>500</v>
      </c>
      <c r="L8" s="25" t="s">
        <v>21</v>
      </c>
      <c r="M8" s="12" t="s">
        <v>21</v>
      </c>
      <c r="N8" s="12" t="s">
        <v>21</v>
      </c>
      <c r="O8" s="12">
        <f t="shared" si="2"/>
        <v>29300</v>
      </c>
      <c r="P8" s="14"/>
    </row>
    <row r="9" ht="14" customHeight="1" spans="1:16">
      <c r="A9" s="13">
        <v>6</v>
      </c>
      <c r="B9" s="14" t="s">
        <v>18</v>
      </c>
      <c r="C9" s="12" t="s">
        <v>19</v>
      </c>
      <c r="D9" s="12" t="s">
        <v>26</v>
      </c>
      <c r="E9" s="12" t="s">
        <v>19</v>
      </c>
      <c r="F9" s="14">
        <v>19</v>
      </c>
      <c r="G9" s="12">
        <v>1200</v>
      </c>
      <c r="H9" s="12">
        <f t="shared" si="0"/>
        <v>22800</v>
      </c>
      <c r="I9" s="14">
        <v>19</v>
      </c>
      <c r="J9" s="12">
        <v>50</v>
      </c>
      <c r="K9" s="12">
        <f t="shared" si="1"/>
        <v>950</v>
      </c>
      <c r="L9" s="25" t="s">
        <v>21</v>
      </c>
      <c r="M9" s="12" t="s">
        <v>21</v>
      </c>
      <c r="N9" s="12" t="s">
        <v>21</v>
      </c>
      <c r="O9" s="12">
        <f t="shared" si="2"/>
        <v>23750</v>
      </c>
      <c r="P9" s="14"/>
    </row>
    <row r="10" ht="14" customHeight="1" spans="1:16">
      <c r="A10" s="13">
        <v>7</v>
      </c>
      <c r="B10" s="12" t="s">
        <v>18</v>
      </c>
      <c r="C10" s="12" t="s">
        <v>19</v>
      </c>
      <c r="D10" s="12" t="s">
        <v>27</v>
      </c>
      <c r="E10" s="12" t="s">
        <v>19</v>
      </c>
      <c r="F10" s="14">
        <v>24</v>
      </c>
      <c r="G10" s="12">
        <v>1200</v>
      </c>
      <c r="H10" s="12">
        <f t="shared" si="0"/>
        <v>28800</v>
      </c>
      <c r="I10" s="14">
        <v>28</v>
      </c>
      <c r="J10" s="12">
        <v>50</v>
      </c>
      <c r="K10" s="12">
        <f t="shared" si="1"/>
        <v>1400</v>
      </c>
      <c r="L10" s="25" t="s">
        <v>21</v>
      </c>
      <c r="M10" s="12" t="s">
        <v>21</v>
      </c>
      <c r="N10" s="12" t="s">
        <v>21</v>
      </c>
      <c r="O10" s="12">
        <f t="shared" si="2"/>
        <v>30200</v>
      </c>
      <c r="P10" s="14"/>
    </row>
    <row r="11" ht="14" customHeight="1" spans="1:16">
      <c r="A11" s="13">
        <v>8</v>
      </c>
      <c r="B11" s="14" t="s">
        <v>18</v>
      </c>
      <c r="C11" s="12" t="s">
        <v>19</v>
      </c>
      <c r="D11" s="12" t="s">
        <v>28</v>
      </c>
      <c r="E11" s="12" t="s">
        <v>19</v>
      </c>
      <c r="F11" s="14">
        <v>28</v>
      </c>
      <c r="G11" s="12">
        <v>1200</v>
      </c>
      <c r="H11" s="12">
        <f t="shared" si="0"/>
        <v>33600</v>
      </c>
      <c r="I11" s="14">
        <v>0</v>
      </c>
      <c r="J11" s="12">
        <v>50</v>
      </c>
      <c r="K11" s="12">
        <f t="shared" si="1"/>
        <v>0</v>
      </c>
      <c r="L11" s="25" t="s">
        <v>21</v>
      </c>
      <c r="M11" s="12" t="s">
        <v>21</v>
      </c>
      <c r="N11" s="12" t="s">
        <v>21</v>
      </c>
      <c r="O11" s="12">
        <f t="shared" si="2"/>
        <v>33600</v>
      </c>
      <c r="P11" s="14"/>
    </row>
    <row r="12" ht="14" customHeight="1" spans="1:16">
      <c r="A12" s="13">
        <v>9</v>
      </c>
      <c r="B12" s="14" t="s">
        <v>18</v>
      </c>
      <c r="C12" s="12" t="s">
        <v>19</v>
      </c>
      <c r="D12" s="12" t="s">
        <v>29</v>
      </c>
      <c r="E12" s="12" t="s">
        <v>19</v>
      </c>
      <c r="F12" s="14">
        <v>29</v>
      </c>
      <c r="G12" s="12">
        <v>1200</v>
      </c>
      <c r="H12" s="12">
        <f t="shared" si="0"/>
        <v>34800</v>
      </c>
      <c r="I12" s="14">
        <v>10</v>
      </c>
      <c r="J12" s="12">
        <v>50</v>
      </c>
      <c r="K12" s="12">
        <f t="shared" si="1"/>
        <v>500</v>
      </c>
      <c r="L12" s="25" t="s">
        <v>21</v>
      </c>
      <c r="M12" s="12" t="s">
        <v>21</v>
      </c>
      <c r="N12" s="12" t="s">
        <v>21</v>
      </c>
      <c r="O12" s="12">
        <f t="shared" si="2"/>
        <v>35300</v>
      </c>
      <c r="P12" s="14"/>
    </row>
    <row r="13" ht="14" customHeight="1" spans="1:16">
      <c r="A13" s="13">
        <v>10</v>
      </c>
      <c r="B13" s="12" t="s">
        <v>18</v>
      </c>
      <c r="C13" s="12" t="s">
        <v>19</v>
      </c>
      <c r="D13" s="12" t="s">
        <v>30</v>
      </c>
      <c r="E13" s="12" t="s">
        <v>19</v>
      </c>
      <c r="F13" s="14">
        <v>20</v>
      </c>
      <c r="G13" s="12">
        <v>1200</v>
      </c>
      <c r="H13" s="12">
        <f t="shared" si="0"/>
        <v>24000</v>
      </c>
      <c r="I13" s="14">
        <v>0</v>
      </c>
      <c r="J13" s="12">
        <v>50</v>
      </c>
      <c r="K13" s="12">
        <f t="shared" si="1"/>
        <v>0</v>
      </c>
      <c r="L13" s="25" t="s">
        <v>21</v>
      </c>
      <c r="M13" s="12" t="s">
        <v>21</v>
      </c>
      <c r="N13" s="12" t="s">
        <v>21</v>
      </c>
      <c r="O13" s="12">
        <f t="shared" si="2"/>
        <v>24000</v>
      </c>
      <c r="P13" s="14"/>
    </row>
    <row r="14" ht="14" customHeight="1" spans="1:16">
      <c r="A14" s="13">
        <v>11</v>
      </c>
      <c r="B14" s="14" t="s">
        <v>18</v>
      </c>
      <c r="C14" s="12" t="s">
        <v>19</v>
      </c>
      <c r="D14" s="12" t="s">
        <v>31</v>
      </c>
      <c r="E14" s="12" t="s">
        <v>19</v>
      </c>
      <c r="F14" s="14">
        <v>24</v>
      </c>
      <c r="G14" s="12">
        <v>1200</v>
      </c>
      <c r="H14" s="12">
        <f t="shared" si="0"/>
        <v>28800</v>
      </c>
      <c r="I14" s="14">
        <v>0</v>
      </c>
      <c r="J14" s="12">
        <v>50</v>
      </c>
      <c r="K14" s="12">
        <f t="shared" si="1"/>
        <v>0</v>
      </c>
      <c r="L14" s="25" t="s">
        <v>21</v>
      </c>
      <c r="M14" s="12" t="s">
        <v>21</v>
      </c>
      <c r="N14" s="12" t="s">
        <v>21</v>
      </c>
      <c r="O14" s="12">
        <f t="shared" si="2"/>
        <v>28800</v>
      </c>
      <c r="P14" s="14"/>
    </row>
    <row r="15" s="2" customFormat="1" ht="14" customHeight="1" spans="1:16">
      <c r="A15" s="15">
        <v>12</v>
      </c>
      <c r="B15" s="16" t="s">
        <v>32</v>
      </c>
      <c r="C15" s="16" t="s">
        <v>33</v>
      </c>
      <c r="D15" s="17" t="s">
        <v>34</v>
      </c>
      <c r="E15" s="16" t="s">
        <v>35</v>
      </c>
      <c r="F15" s="16">
        <v>23</v>
      </c>
      <c r="G15" s="16">
        <v>1500</v>
      </c>
      <c r="H15" s="18">
        <f t="shared" si="0"/>
        <v>34500</v>
      </c>
      <c r="I15" s="16">
        <v>14</v>
      </c>
      <c r="J15" s="18">
        <v>50</v>
      </c>
      <c r="K15" s="18">
        <f t="shared" si="1"/>
        <v>700</v>
      </c>
      <c r="L15" s="26">
        <v>23</v>
      </c>
      <c r="M15" s="16">
        <v>170</v>
      </c>
      <c r="N15" s="18">
        <f>L15*M15</f>
        <v>3910</v>
      </c>
      <c r="O15" s="18">
        <f>H15+K15+N15</f>
        <v>39110</v>
      </c>
      <c r="P15" s="27" t="s">
        <v>36</v>
      </c>
    </row>
    <row r="16" s="2" customFormat="1" ht="14" customHeight="1" spans="1:16">
      <c r="A16" s="15">
        <v>13</v>
      </c>
      <c r="B16" s="16" t="s">
        <v>32</v>
      </c>
      <c r="C16" s="16" t="s">
        <v>33</v>
      </c>
      <c r="D16" s="17" t="s">
        <v>37</v>
      </c>
      <c r="E16" s="16" t="s">
        <v>38</v>
      </c>
      <c r="F16" s="16">
        <v>27</v>
      </c>
      <c r="G16" s="16">
        <v>1500</v>
      </c>
      <c r="H16" s="18">
        <f t="shared" si="0"/>
        <v>40500</v>
      </c>
      <c r="I16" s="16">
        <v>45</v>
      </c>
      <c r="J16" s="18">
        <v>50</v>
      </c>
      <c r="K16" s="18">
        <f t="shared" si="1"/>
        <v>2250</v>
      </c>
      <c r="L16" s="26">
        <v>27</v>
      </c>
      <c r="M16" s="16">
        <v>170</v>
      </c>
      <c r="N16" s="18">
        <f>L16*M16</f>
        <v>4590</v>
      </c>
      <c r="O16" s="18">
        <f>H16+K16+N16</f>
        <v>47340</v>
      </c>
      <c r="P16" s="28"/>
    </row>
    <row r="17" s="2" customFormat="1" ht="14" customHeight="1" spans="1:16">
      <c r="A17" s="15">
        <v>14</v>
      </c>
      <c r="B17" s="16" t="s">
        <v>32</v>
      </c>
      <c r="C17" s="16" t="s">
        <v>33</v>
      </c>
      <c r="D17" s="17" t="s">
        <v>39</v>
      </c>
      <c r="E17" s="16" t="s">
        <v>38</v>
      </c>
      <c r="F17" s="16">
        <v>27</v>
      </c>
      <c r="G17" s="16">
        <v>1500</v>
      </c>
      <c r="H17" s="18">
        <f t="shared" si="0"/>
        <v>40500</v>
      </c>
      <c r="I17" s="16">
        <v>0</v>
      </c>
      <c r="J17" s="18">
        <v>50</v>
      </c>
      <c r="K17" s="18">
        <f t="shared" si="1"/>
        <v>0</v>
      </c>
      <c r="L17" s="26">
        <v>27</v>
      </c>
      <c r="M17" s="16">
        <v>170</v>
      </c>
      <c r="N17" s="18">
        <f>L17*M17</f>
        <v>4590</v>
      </c>
      <c r="O17" s="18">
        <f>H17+K17+N17</f>
        <v>45090</v>
      </c>
      <c r="P17" s="28"/>
    </row>
    <row r="18" s="2" customFormat="1" ht="14" customHeight="1" spans="1:16">
      <c r="A18" s="15">
        <v>15</v>
      </c>
      <c r="B18" s="16" t="s">
        <v>32</v>
      </c>
      <c r="C18" s="16" t="s">
        <v>33</v>
      </c>
      <c r="D18" s="17" t="s">
        <v>40</v>
      </c>
      <c r="E18" s="16" t="s">
        <v>35</v>
      </c>
      <c r="F18" s="16">
        <v>31</v>
      </c>
      <c r="G18" s="16">
        <v>1500</v>
      </c>
      <c r="H18" s="18">
        <f t="shared" si="0"/>
        <v>46500</v>
      </c>
      <c r="I18" s="16">
        <v>0</v>
      </c>
      <c r="J18" s="18">
        <v>50</v>
      </c>
      <c r="K18" s="18">
        <f t="shared" si="1"/>
        <v>0</v>
      </c>
      <c r="L18" s="26">
        <v>31</v>
      </c>
      <c r="M18" s="16">
        <v>170</v>
      </c>
      <c r="N18" s="18">
        <f>L18*M18</f>
        <v>5270</v>
      </c>
      <c r="O18" s="18">
        <f>H18+K18+N18</f>
        <v>51770</v>
      </c>
      <c r="P18" s="28"/>
    </row>
    <row r="19" s="2" customFormat="1" ht="14" customHeight="1" spans="1:16">
      <c r="A19" s="15">
        <v>16</v>
      </c>
      <c r="B19" s="16" t="s">
        <v>32</v>
      </c>
      <c r="C19" s="16" t="s">
        <v>33</v>
      </c>
      <c r="D19" s="17" t="s">
        <v>41</v>
      </c>
      <c r="E19" s="16" t="s">
        <v>38</v>
      </c>
      <c r="F19" s="16">
        <v>23</v>
      </c>
      <c r="G19" s="16">
        <v>1500</v>
      </c>
      <c r="H19" s="18">
        <v>33825</v>
      </c>
      <c r="I19" s="16">
        <v>0</v>
      </c>
      <c r="J19" s="18">
        <v>50</v>
      </c>
      <c r="K19" s="18">
        <f t="shared" si="1"/>
        <v>0</v>
      </c>
      <c r="L19" s="26">
        <v>20</v>
      </c>
      <c r="M19" s="16">
        <v>170</v>
      </c>
      <c r="N19" s="18">
        <f>L19*M19</f>
        <v>3400</v>
      </c>
      <c r="O19" s="18">
        <f>H19+K19+N19</f>
        <v>37225</v>
      </c>
      <c r="P19" s="29"/>
    </row>
    <row r="20" s="3" customFormat="1" ht="20" customHeight="1" spans="1:16">
      <c r="A20" s="19" t="s">
        <v>42</v>
      </c>
      <c r="B20" s="19"/>
      <c r="C20" s="19"/>
      <c r="D20" s="19"/>
      <c r="E20" s="19"/>
      <c r="F20" s="19">
        <f>SUM(F4:F19)</f>
        <v>390</v>
      </c>
      <c r="G20" s="19"/>
      <c r="H20" s="19">
        <f>SUM(H4:H19)</f>
        <v>506625</v>
      </c>
      <c r="I20" s="19">
        <f>SUM(I4:I19)</f>
        <v>201</v>
      </c>
      <c r="J20" s="19"/>
      <c r="K20" s="19">
        <f>SUM(K4:K19)</f>
        <v>10050</v>
      </c>
      <c r="L20" s="30">
        <f>SUM(L15:L19)</f>
        <v>128</v>
      </c>
      <c r="M20" s="19"/>
      <c r="N20" s="19">
        <f>SUM(N15:N19)</f>
        <v>21760</v>
      </c>
      <c r="O20" s="19">
        <f>SUM(O4:O19)</f>
        <v>538435</v>
      </c>
      <c r="P20" s="19"/>
    </row>
  </sheetData>
  <mergeCells count="12">
    <mergeCell ref="A1:P1"/>
    <mergeCell ref="E2:H2"/>
    <mergeCell ref="I2:K2"/>
    <mergeCell ref="L2:N2"/>
    <mergeCell ref="A20:E20"/>
    <mergeCell ref="A2:A3"/>
    <mergeCell ref="B2:B3"/>
    <mergeCell ref="C2:C3"/>
    <mergeCell ref="D2:D3"/>
    <mergeCell ref="O2:O3"/>
    <mergeCell ref="P2:P3"/>
    <mergeCell ref="P15:P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2023-04-20T08:11:00Z</dcterms:created>
  <dcterms:modified xsi:type="dcterms:W3CDTF">2023-05-22T01:53:38Z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E71777EAD6684D96A1F41C1A77D0F032_12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