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70" windowWidth="24240" windowHeight="11700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24519"/>
</workbook>
</file>

<file path=xl/calcChain.xml><?xml version="1.0" encoding="utf-8"?>
<calcChain xmlns="http://schemas.openxmlformats.org/spreadsheetml/2006/main">
  <c r="H20" i="8"/>
  <c r="G10"/>
  <c r="G9" s="1"/>
  <c r="G8" s="1"/>
  <c r="G7" s="1"/>
  <c r="H10" i="6"/>
  <c r="I10"/>
  <c r="H18"/>
  <c r="G8" i="9"/>
  <c r="G18" i="8"/>
  <c r="H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H18" i="7"/>
  <c r="I18" i="6"/>
  <c r="J7"/>
  <c r="J8"/>
  <c r="H9"/>
  <c r="H8" s="1"/>
  <c r="H7" s="1"/>
  <c r="J10"/>
  <c r="J9"/>
  <c r="I9"/>
  <c r="I8" s="1"/>
  <c r="I7" s="1"/>
  <c r="H35"/>
  <c r="H34"/>
  <c r="G34" s="1"/>
  <c r="F34" s="1"/>
  <c r="G35"/>
  <c r="F35" s="1"/>
  <c r="F11"/>
  <c r="F12"/>
  <c r="F13"/>
  <c r="F14"/>
  <c r="F15"/>
  <c r="F16"/>
  <c r="F17"/>
  <c r="F19"/>
  <c r="F20"/>
  <c r="F21"/>
  <c r="F22"/>
  <c r="F23"/>
  <c r="F24"/>
  <c r="F25"/>
  <c r="F26"/>
  <c r="F27"/>
  <c r="F28"/>
  <c r="F29"/>
  <c r="F30"/>
  <c r="F31"/>
  <c r="F32"/>
  <c r="F33"/>
  <c r="G11"/>
  <c r="G12"/>
  <c r="G13"/>
  <c r="G14"/>
  <c r="G15"/>
  <c r="G16"/>
  <c r="G17"/>
  <c r="G18"/>
  <c r="F18" s="1"/>
  <c r="G19"/>
  <c r="G20"/>
  <c r="G21"/>
  <c r="G22"/>
  <c r="G23"/>
  <c r="G24"/>
  <c r="G25"/>
  <c r="G26"/>
  <c r="G27"/>
  <c r="G28"/>
  <c r="G29"/>
  <c r="G30"/>
  <c r="G31"/>
  <c r="G32"/>
  <c r="G33"/>
  <c r="G10"/>
  <c r="F10" s="1"/>
  <c r="G17" i="4"/>
  <c r="H18"/>
  <c r="G18" s="1"/>
  <c r="G7" i="9"/>
  <c r="G10"/>
  <c r="G9"/>
  <c r="H8" i="8"/>
  <c r="H7" s="1"/>
  <c r="H9" i="7"/>
  <c r="G9" s="1"/>
  <c r="G11"/>
  <c r="G12"/>
  <c r="G13"/>
  <c r="G14"/>
  <c r="G10"/>
  <c r="F26" i="5"/>
  <c r="E26"/>
  <c r="E16"/>
  <c r="E14"/>
  <c r="E10"/>
  <c r="F6"/>
  <c r="E6" s="1"/>
  <c r="I9" i="4"/>
  <c r="I8" s="1"/>
  <c r="I7" s="1"/>
  <c r="G10"/>
  <c r="G11"/>
  <c r="G12"/>
  <c r="G13"/>
  <c r="G14"/>
  <c r="G15"/>
  <c r="G16"/>
  <c r="D9" i="3"/>
  <c r="D8"/>
  <c r="D7"/>
  <c r="F7"/>
  <c r="F8"/>
  <c r="C36" i="2"/>
  <c r="C40" s="1"/>
  <c r="E36"/>
  <c r="E40" s="1"/>
  <c r="F10" i="8" l="1"/>
  <c r="F9" s="1"/>
  <c r="G9" i="6"/>
  <c r="F8" i="8"/>
  <c r="F7" s="1"/>
  <c r="H9" i="4"/>
  <c r="H8" s="1"/>
  <c r="H8" i="7"/>
  <c r="G8" i="4"/>
  <c r="H7"/>
  <c r="G7" s="1"/>
  <c r="G9"/>
  <c r="F9" i="6" l="1"/>
  <c r="F8" s="1"/>
  <c r="F7" s="1"/>
  <c r="G8"/>
  <c r="G7" s="1"/>
  <c r="H7" i="7"/>
  <c r="G7" s="1"/>
  <c r="G8"/>
</calcChain>
</file>

<file path=xl/sharedStrings.xml><?xml version="1.0" encoding="utf-8"?>
<sst xmlns="http://schemas.openxmlformats.org/spreadsheetml/2006/main" count="656" uniqueCount="252">
  <si>
    <t/>
  </si>
  <si>
    <r>
      <rPr>
        <sz val="11"/>
        <rFont val="宋体"/>
        <family val="3"/>
        <charset val="134"/>
      </rPr>
      <t>大英县人民法院</t>
    </r>
  </si>
  <si>
    <r>
      <rPr>
        <sz val="11"/>
        <rFont val="宋体"/>
        <family val="3"/>
        <charset val="134"/>
      </rPr>
      <t>大英县人民法院</t>
    </r>
  </si>
  <si>
    <r>
      <rPr>
        <sz val="11"/>
        <rFont val="宋体"/>
        <family val="3"/>
        <charset val="134"/>
      </rPr>
      <t> 大英县人民法院</t>
    </r>
  </si>
  <si>
    <r>
      <rPr>
        <sz val="11"/>
        <rFont val="宋体"/>
        <family val="3"/>
        <charset val="134"/>
      </rPr>
      <t> 行政运行</t>
    </r>
  </si>
  <si>
    <r>
      <rPr>
        <sz val="11"/>
        <rFont val="宋体"/>
        <family val="3"/>
        <charset val="134"/>
      </rPr>
      <t> 事业运行</t>
    </r>
  </si>
  <si>
    <r>
      <rPr>
        <sz val="11"/>
        <rFont val="宋体"/>
        <family val="3"/>
        <charset val="134"/>
      </rPr>
      <t> 住房公积金</t>
    </r>
  </si>
  <si>
    <r>
      <rPr>
        <sz val="11"/>
        <rFont val="宋体"/>
        <family val="3"/>
        <charset val="134"/>
      </rPr>
      <t> 机关事业单位基本养老保险缴费支出</t>
    </r>
  </si>
  <si>
    <r>
      <rPr>
        <sz val="11"/>
        <rFont val="宋体"/>
        <family val="3"/>
        <charset val="134"/>
      </rPr>
      <t> 行政单位医疗</t>
    </r>
  </si>
  <si>
    <r>
      <rPr>
        <sz val="11"/>
        <rFont val="宋体"/>
        <family val="3"/>
        <charset val="134"/>
      </rPr>
      <t> 事业单位医疗</t>
    </r>
  </si>
  <si>
    <r>
      <rPr>
        <sz val="11"/>
        <rFont val="宋体"/>
        <family val="3"/>
        <charset val="134"/>
      </rPr>
      <t> </t>
    </r>
  </si>
  <si>
    <t xml:space="preserve">
表2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</si>
  <si>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</si>
  <si>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</si>
  <si>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</si>
  <si>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</si>
  <si>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</si>
  <si>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</si>
  <si>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</si>
  <si>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</si>
  <si>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</si>
  <si>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</si>
  <si>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</si>
  <si>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</si>
  <si>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</si>
  <si>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</si>
  <si>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</si>
  <si>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</si>
  <si>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</si>
  <si>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</si>
  <si>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</si>
  <si>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</si>
  <si>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</si>
  <si>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</si>
  <si>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</si>
  <si>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</si>
  <si>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</si>
  <si>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</si>
  <si>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</si>
  <si>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</si>
  <si>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</si>
  <si>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</si>
  <si>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</si>
  <si>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</si>
  <si>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</si>
  <si>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</si>
  <si>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r>
      <rPr>
        <sz val="11"/>
        <rFont val="宋体"/>
        <family val="3"/>
        <charset val="134"/>
      </rPr>
      <t>大英县人民法院部门</t>
    </r>
  </si>
  <si>
    <t xml:space="preserve">
表1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</si>
  <si>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</si>
  <si>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</si>
  <si>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</si>
  <si>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</si>
  <si>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</si>
  <si>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</si>
  <si>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</si>
  <si>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</si>
  <si>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</si>
  <si>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</si>
  <si>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</si>
  <si>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</si>
  <si>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</si>
  <si>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</si>
  <si>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</si>
  <si>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</si>
  <si>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</si>
  <si>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</si>
  <si>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</si>
  <si>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</si>
  <si>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</si>
  <si>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</si>
  <si>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</si>
  <si>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</si>
  <si>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</si>
  <si>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</si>
  <si>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</si>
  <si>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</si>
  <si>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</si>
  <si>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</si>
  <si>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</si>
  <si>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</si>
  <si>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</si>
  <si>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</si>
  <si>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</si>
  <si>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</si>
  <si>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b/>
        <sz val="11"/>
        <rFont val="宋体"/>
        <family val="3"/>
        <charset val="134"/>
      </rPr>
      <t>本 年 收 入 合 计</t>
    </r>
  </si>
  <si>
    <r>
      <rPr>
        <b/>
        <sz val="11"/>
        <rFont val="宋体"/>
        <family val="3"/>
        <charset val="134"/>
      </rPr>
      <t>本 年 支 出 合 计</t>
    </r>
  </si>
  <si>
    <t>2022年部门预算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</si>
  <si>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</si>
  <si>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</si>
  <si>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</si>
  <si>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</si>
  <si>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</si>
  <si>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</si>
  <si>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</si>
  <si>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</si>
  <si>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</si>
  <si>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</si>
  <si>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</si>
  <si>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</si>
  <si>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</si>
  <si>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</si>
  <si>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</si>
  <si>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</si>
  <si>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</si>
  <si>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</si>
  <si>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</si>
  <si>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</si>
  <si>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</si>
  <si>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</si>
  <si>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</si>
  <si>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</si>
  <si>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</si>
  <si>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</si>
  <si>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</si>
  <si>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</si>
  <si>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</si>
  <si>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</si>
  <si>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</si>
  <si>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213001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</si>
  <si>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</si>
  <si>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</si>
  <si>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</si>
  <si>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</si>
  <si>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</si>
  <si>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</si>
  <si>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</si>
  <si>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</si>
  <si>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</si>
  <si>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</si>
  <si>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</si>
  <si>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05</t>
  </si>
  <si>
    <t>01</t>
  </si>
  <si>
    <t>50</t>
  </si>
  <si>
    <t>221</t>
  </si>
  <si>
    <t>02</t>
  </si>
  <si>
    <t>208</t>
  </si>
  <si>
    <t>210</t>
  </si>
  <si>
    <t>11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</si>
  <si>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</si>
  <si>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</si>
  <si>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</si>
  <si>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</si>
  <si>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</si>
  <si>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</si>
  <si>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一、上年结转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</si>
  <si>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</si>
  <si>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</si>
  <si>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</si>
  <si>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</si>
  <si>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</si>
  <si>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</si>
  <si>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</si>
  <si>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</si>
  <si>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</si>
  <si>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</si>
  <si>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</si>
  <si>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</si>
  <si>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</si>
  <si>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</si>
  <si>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</si>
  <si>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</si>
  <si>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</si>
  <si>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</si>
  <si>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302</t>
  </si>
  <si>
    <t>301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</si>
  <si>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</si>
  <si>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</si>
  <si>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</si>
  <si>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</si>
  <si>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</si>
  <si>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</si>
  <si>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</si>
  <si>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</si>
  <si>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</si>
  <si>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</si>
  <si>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</si>
  <si>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</si>
  <si>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</si>
  <si>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</si>
  <si>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</si>
  <si>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</si>
  <si>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</si>
  <si>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</si>
  <si>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</si>
  <si>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</si>
  <si>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一般行政管理事务</t>
    </r>
  </si>
  <si>
    <r>
      <rPr>
        <sz val="11"/>
        <rFont val="宋体"/>
        <family val="3"/>
        <charset val="134"/>
      </rPr>
      <t>案件审判</t>
    </r>
  </si>
  <si>
    <r>
      <rPr>
        <sz val="11"/>
        <rFont val="宋体"/>
        <family val="3"/>
        <charset val="134"/>
      </rPr>
      <t>案件执行</t>
    </r>
  </si>
  <si>
    <r>
      <rPr>
        <sz val="11"/>
        <rFont val="宋体"/>
        <family val="3"/>
        <charset val="134"/>
      </rPr>
      <t>住房公积金</t>
    </r>
  </si>
  <si>
    <r>
      <t>0</t>
    </r>
    <r>
      <rPr>
        <sz val="11"/>
        <color rgb="FF000000"/>
        <rFont val="宋体"/>
        <family val="3"/>
        <charset val="134"/>
      </rPr>
      <t>2</t>
    </r>
    <phoneticPr fontId="15" type="noConversion"/>
  </si>
  <si>
    <r>
      <t>0</t>
    </r>
    <r>
      <rPr>
        <sz val="11"/>
        <color rgb="FF000000"/>
        <rFont val="宋体"/>
        <family val="3"/>
        <charset val="134"/>
      </rPr>
      <t>4</t>
    </r>
    <phoneticPr fontId="15" type="noConversion"/>
  </si>
  <si>
    <t>05</t>
    <phoneticPr fontId="15" type="noConversion"/>
  </si>
  <si>
    <t>一般行政管理事务</t>
    <phoneticPr fontId="15" type="noConversion"/>
  </si>
  <si>
    <r>
      <rPr>
        <sz val="11"/>
        <rFont val="宋体"/>
        <family val="3"/>
        <charset val="134"/>
      </rPr>
      <t>工资福利支出</t>
    </r>
  </si>
  <si>
    <r>
      <rPr>
        <sz val="11"/>
        <rFont val="宋体"/>
        <family val="3"/>
        <charset val="134"/>
      </rPr>
      <t>基本工资</t>
    </r>
  </si>
  <si>
    <r>
      <rPr>
        <sz val="11"/>
        <rFont val="宋体"/>
        <family val="3"/>
        <charset val="134"/>
      </rPr>
      <t>津贴补贴</t>
    </r>
  </si>
  <si>
    <r>
      <rPr>
        <sz val="11"/>
        <rFont val="宋体"/>
        <family val="3"/>
        <charset val="134"/>
      </rPr>
      <t>奖金</t>
    </r>
  </si>
  <si>
    <r>
      <rPr>
        <sz val="11"/>
        <rFont val="宋体"/>
        <family val="3"/>
        <charset val="134"/>
      </rPr>
      <t>绩效工资</t>
    </r>
  </si>
  <si>
    <r>
      <rPr>
        <sz val="11"/>
        <rFont val="宋体"/>
        <family val="3"/>
        <charset val="134"/>
      </rPr>
      <t>机关事业单位基本养老保险缴费</t>
    </r>
  </si>
  <si>
    <r>
      <rPr>
        <sz val="11"/>
        <rFont val="宋体"/>
        <family val="3"/>
        <charset val="134"/>
      </rPr>
      <t>职工基本医疗保险缴费</t>
    </r>
  </si>
  <si>
    <r>
      <rPr>
        <sz val="11"/>
        <rFont val="宋体"/>
        <family val="3"/>
        <charset val="134"/>
      </rPr>
      <t>其他社会保障缴费</t>
    </r>
  </si>
  <si>
    <r>
      <rPr>
        <sz val="11"/>
        <rFont val="宋体"/>
        <family val="3"/>
        <charset val="134"/>
      </rPr>
      <t>其他工资福利支出</t>
    </r>
  </si>
  <si>
    <r>
      <rPr>
        <sz val="11"/>
        <rFont val="宋体"/>
        <family val="3"/>
        <charset val="134"/>
      </rPr>
      <t>商品和服务支出</t>
    </r>
  </si>
  <si>
    <r>
      <rPr>
        <sz val="11"/>
        <rFont val="宋体"/>
        <family val="3"/>
        <charset val="134"/>
      </rPr>
      <t>办公费</t>
    </r>
  </si>
  <si>
    <r>
      <rPr>
        <sz val="11"/>
        <rFont val="宋体"/>
        <family val="3"/>
        <charset val="134"/>
      </rPr>
      <t>手续费</t>
    </r>
  </si>
  <si>
    <r>
      <rPr>
        <sz val="11"/>
        <rFont val="宋体"/>
        <family val="3"/>
        <charset val="134"/>
      </rPr>
      <t>水费</t>
    </r>
  </si>
  <si>
    <r>
      <rPr>
        <sz val="11"/>
        <rFont val="宋体"/>
        <family val="3"/>
        <charset val="134"/>
      </rPr>
      <t>电费</t>
    </r>
  </si>
  <si>
    <r>
      <rPr>
        <sz val="11"/>
        <rFont val="宋体"/>
        <family val="3"/>
        <charset val="134"/>
      </rPr>
      <t>物业管理费</t>
    </r>
  </si>
  <si>
    <r>
      <rPr>
        <sz val="11"/>
        <rFont val="宋体"/>
        <family val="3"/>
        <charset val="134"/>
      </rPr>
      <t>维修（护）费</t>
    </r>
  </si>
  <si>
    <r>
      <rPr>
        <sz val="11"/>
        <rFont val="宋体"/>
        <family val="3"/>
        <charset val="134"/>
      </rPr>
      <t>培训费</t>
    </r>
  </si>
  <si>
    <r>
      <rPr>
        <sz val="11"/>
        <rFont val="宋体"/>
        <family val="3"/>
        <charset val="134"/>
      </rPr>
      <t>公务接待费</t>
    </r>
  </si>
  <si>
    <r>
      <rPr>
        <sz val="11"/>
        <rFont val="宋体"/>
        <family val="3"/>
        <charset val="134"/>
      </rPr>
      <t>工会经费</t>
    </r>
  </si>
  <si>
    <r>
      <rPr>
        <sz val="11"/>
        <rFont val="宋体"/>
        <family val="3"/>
        <charset val="134"/>
      </rPr>
      <t>福利费</t>
    </r>
  </si>
  <si>
    <r>
      <rPr>
        <sz val="11"/>
        <rFont val="宋体"/>
        <family val="3"/>
        <charset val="134"/>
      </rPr>
      <t>公务用车运行维护费</t>
    </r>
  </si>
  <si>
    <r>
      <rPr>
        <sz val="11"/>
        <rFont val="宋体"/>
        <family val="3"/>
        <charset val="134"/>
      </rPr>
      <t>其他交通费用</t>
    </r>
  </si>
  <si>
    <r>
      <rPr>
        <sz val="11"/>
        <rFont val="宋体"/>
        <family val="3"/>
        <charset val="134"/>
      </rPr>
      <t>其他商品和服务支出</t>
    </r>
  </si>
  <si>
    <t>303</t>
  </si>
  <si>
    <r>
      <rPr>
        <sz val="11"/>
        <rFont val="宋体"/>
        <family val="3"/>
        <charset val="134"/>
      </rPr>
      <t>对个人和家庭的补助</t>
    </r>
  </si>
  <si>
    <r>
      <rPr>
        <sz val="11"/>
        <rFont val="宋体"/>
        <family val="3"/>
        <charset val="134"/>
      </rPr>
      <t>其他对个人和家庭的补助</t>
    </r>
  </si>
  <si>
    <t>04</t>
    <phoneticPr fontId="15" type="noConversion"/>
  </si>
  <si>
    <r>
      <t>0</t>
    </r>
    <r>
      <rPr>
        <sz val="11"/>
        <color rgb="FF000000"/>
        <rFont val="宋体"/>
        <family val="3"/>
        <charset val="134"/>
      </rPr>
      <t>1</t>
    </r>
    <phoneticPr fontId="15" type="noConversion"/>
  </si>
  <si>
    <r>
      <t>0</t>
    </r>
    <r>
      <rPr>
        <sz val="11"/>
        <color rgb="FF000000"/>
        <rFont val="宋体"/>
        <family val="3"/>
        <charset val="134"/>
      </rPr>
      <t>3</t>
    </r>
    <phoneticPr fontId="15" type="noConversion"/>
  </si>
  <si>
    <r>
      <t>0</t>
    </r>
    <r>
      <rPr>
        <sz val="11"/>
        <color rgb="FF000000"/>
        <rFont val="宋体"/>
        <family val="3"/>
        <charset val="134"/>
      </rPr>
      <t>7</t>
    </r>
    <phoneticPr fontId="15" type="noConversion"/>
  </si>
  <si>
    <r>
      <t>1</t>
    </r>
    <r>
      <rPr>
        <sz val="11"/>
        <color rgb="FF000000"/>
        <rFont val="宋体"/>
        <family val="3"/>
        <charset val="134"/>
      </rPr>
      <t>0</t>
    </r>
    <phoneticPr fontId="15" type="noConversion"/>
  </si>
  <si>
    <r>
      <t>1</t>
    </r>
    <r>
      <rPr>
        <sz val="11"/>
        <color rgb="FF000000"/>
        <rFont val="宋体"/>
        <family val="3"/>
        <charset val="134"/>
      </rPr>
      <t>2</t>
    </r>
    <phoneticPr fontId="15" type="noConversion"/>
  </si>
  <si>
    <r>
      <t>1</t>
    </r>
    <r>
      <rPr>
        <sz val="11"/>
        <color rgb="FF000000"/>
        <rFont val="宋体"/>
        <family val="3"/>
        <charset val="134"/>
      </rPr>
      <t>3</t>
    </r>
    <phoneticPr fontId="15" type="noConversion"/>
  </si>
  <si>
    <r>
      <t>9</t>
    </r>
    <r>
      <rPr>
        <sz val="11"/>
        <color rgb="FF000000"/>
        <rFont val="宋体"/>
        <family val="3"/>
        <charset val="134"/>
      </rPr>
      <t>9</t>
    </r>
    <phoneticPr fontId="15" type="noConversion"/>
  </si>
  <si>
    <r>
      <t>0</t>
    </r>
    <r>
      <rPr>
        <sz val="11"/>
        <color rgb="FF000000"/>
        <rFont val="宋体"/>
        <family val="3"/>
        <charset val="134"/>
      </rPr>
      <t>5</t>
    </r>
    <phoneticPr fontId="15" type="noConversion"/>
  </si>
  <si>
    <r>
      <t>0</t>
    </r>
    <r>
      <rPr>
        <sz val="11"/>
        <color rgb="FF000000"/>
        <rFont val="宋体"/>
        <family val="3"/>
        <charset val="134"/>
      </rPr>
      <t>6</t>
    </r>
    <phoneticPr fontId="15" type="noConversion"/>
  </si>
  <si>
    <r>
      <t>0</t>
    </r>
    <r>
      <rPr>
        <sz val="11"/>
        <color rgb="FF000000"/>
        <rFont val="宋体"/>
        <family val="3"/>
        <charset val="134"/>
      </rPr>
      <t>9</t>
    </r>
    <phoneticPr fontId="15" type="noConversion"/>
  </si>
  <si>
    <r>
      <t>1</t>
    </r>
    <r>
      <rPr>
        <sz val="11"/>
        <color rgb="FF000000"/>
        <rFont val="宋体"/>
        <family val="3"/>
        <charset val="134"/>
      </rPr>
      <t>6</t>
    </r>
    <phoneticPr fontId="15" type="noConversion"/>
  </si>
  <si>
    <r>
      <t>1</t>
    </r>
    <r>
      <rPr>
        <sz val="11"/>
        <color rgb="FF000000"/>
        <rFont val="宋体"/>
        <family val="3"/>
        <charset val="134"/>
      </rPr>
      <t>7</t>
    </r>
    <phoneticPr fontId="15" type="noConversion"/>
  </si>
  <si>
    <r>
      <t>2</t>
    </r>
    <r>
      <rPr>
        <sz val="11"/>
        <color rgb="FF000000"/>
        <rFont val="宋体"/>
        <family val="3"/>
        <charset val="134"/>
      </rPr>
      <t>8</t>
    </r>
    <phoneticPr fontId="15" type="noConversion"/>
  </si>
  <si>
    <r>
      <t>2</t>
    </r>
    <r>
      <rPr>
        <sz val="11"/>
        <color rgb="FF000000"/>
        <rFont val="宋体"/>
        <family val="3"/>
        <charset val="134"/>
      </rPr>
      <t>9</t>
    </r>
    <phoneticPr fontId="15" type="noConversion"/>
  </si>
  <si>
    <r>
      <t>3</t>
    </r>
    <r>
      <rPr>
        <sz val="11"/>
        <color rgb="FF000000"/>
        <rFont val="宋体"/>
        <family val="3"/>
        <charset val="134"/>
      </rPr>
      <t>1</t>
    </r>
    <phoneticPr fontId="15" type="noConversion"/>
  </si>
  <si>
    <r>
      <t>3</t>
    </r>
    <r>
      <rPr>
        <sz val="11"/>
        <color rgb="FF000000"/>
        <rFont val="宋体"/>
        <family val="3"/>
        <charset val="134"/>
      </rPr>
      <t>9</t>
    </r>
    <phoneticPr fontId="15" type="noConversion"/>
  </si>
  <si>
    <t>99</t>
    <phoneticPr fontId="15" type="noConversion"/>
  </si>
  <si>
    <t>08</t>
    <phoneticPr fontId="15" type="noConversion"/>
  </si>
  <si>
    <t>07</t>
    <phoneticPr fontId="15" type="noConversion"/>
  </si>
  <si>
    <t>10</t>
    <phoneticPr fontId="15" type="noConversion"/>
  </si>
  <si>
    <t>12</t>
    <phoneticPr fontId="15" type="noConversion"/>
  </si>
  <si>
    <t>13</t>
    <phoneticPr fontId="15" type="noConversion"/>
  </si>
  <si>
    <t>01</t>
    <phoneticPr fontId="15" type="noConversion"/>
  </si>
  <si>
    <t>09</t>
    <phoneticPr fontId="15" type="noConversion"/>
  </si>
  <si>
    <t>16</t>
    <phoneticPr fontId="15" type="noConversion"/>
  </si>
  <si>
    <t>17</t>
    <phoneticPr fontId="15" type="noConversion"/>
  </si>
  <si>
    <t>28</t>
    <phoneticPr fontId="15" type="noConversion"/>
  </si>
  <si>
    <t>29</t>
    <phoneticPr fontId="15" type="noConversion"/>
  </si>
  <si>
    <t>31</t>
    <phoneticPr fontId="15" type="noConversion"/>
  </si>
  <si>
    <t>39</t>
    <phoneticPr fontId="15" type="noConversion"/>
  </si>
  <si>
    <t>注：本表无数据</t>
    <phoneticPr fontId="15" type="noConversion"/>
  </si>
  <si>
    <t>遂宁市大英县人民法院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</si>
</sst>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19">
    <font>
      <sz val="11"/>
      <color indexed="8"/>
      <name val="宋体"/>
      <family val="2"/>
      <charset val="1"/>
      <scheme val="minor"/>
    </font>
    <font>
      <b/>
      <sz val="36"/>
      <color rgb="FF000000"/>
      <name val="黑体"/>
      <family val="3"/>
      <charset val="134"/>
    </font>
    <font>
      <b/>
      <sz val="16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Hiragino Sans GB"/>
    </font>
    <font>
      <b/>
      <sz val="9"/>
      <color rgb="FF000000"/>
      <name val="Hiragino Sans GB"/>
    </font>
    <font>
      <sz val="9"/>
      <name val="SimSun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4" fontId="4" fillId="3" borderId="10" xfId="0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/>
    </xf>
    <xf numFmtId="0" fontId="5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4" fontId="16" fillId="0" borderId="1" xfId="0" applyNumberFormat="1" applyFont="1" applyFill="1" applyBorder="1" applyAlignment="1">
      <alignment horizontal="right" vertical="center"/>
    </xf>
    <xf numFmtId="4" fontId="16" fillId="0" borderId="6" xfId="0" applyNumberFormat="1" applyFont="1" applyBorder="1" applyAlignment="1">
      <alignment horizontal="right" vertical="center"/>
    </xf>
    <xf numFmtId="4" fontId="16" fillId="3" borderId="10" xfId="0" applyNumberFormat="1" applyFont="1" applyFill="1" applyBorder="1" applyAlignment="1">
      <alignment horizontal="right" vertical="center"/>
    </xf>
    <xf numFmtId="49" fontId="16" fillId="3" borderId="10" xfId="0" applyNumberFormat="1" applyFont="1" applyFill="1" applyBorder="1" applyAlignment="1">
      <alignment horizontal="left" vertical="center"/>
    </xf>
    <xf numFmtId="0" fontId="13" fillId="3" borderId="10" xfId="0" applyFont="1" applyFill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right" vertical="center"/>
    </xf>
    <xf numFmtId="0" fontId="16" fillId="0" borderId="10" xfId="0" applyFont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16" fillId="0" borderId="6" xfId="0" applyNumberFormat="1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8" fillId="0" borderId="3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vertical="center"/>
    </xf>
    <xf numFmtId="0" fontId="0" fillId="0" borderId="0" xfId="0" applyFill="1">
      <alignment vertical="center"/>
    </xf>
    <xf numFmtId="0" fontId="8" fillId="0" borderId="7" xfId="0" applyFont="1" applyFill="1" applyBorder="1" applyAlignment="1">
      <alignment vertical="center" wrapText="1"/>
    </xf>
    <xf numFmtId="49" fontId="16" fillId="0" borderId="10" xfId="0" applyNumberFormat="1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/>
    </xf>
    <xf numFmtId="49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right" vertical="center"/>
    </xf>
    <xf numFmtId="4" fontId="3" fillId="0" borderId="6" xfId="0" applyNumberFormat="1" applyFont="1" applyFill="1" applyBorder="1" applyAlignment="1">
      <alignment horizontal="right" vertical="center"/>
    </xf>
    <xf numFmtId="49" fontId="16" fillId="0" borderId="6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ColWidth="10" defaultRowHeight="13.5"/>
  <cols>
    <col min="1" max="1" width="143.625" customWidth="1"/>
  </cols>
  <sheetData>
    <row r="1" spans="1:1" ht="74.25" customHeight="1">
      <c r="A1" s="1" t="s">
        <v>251</v>
      </c>
    </row>
    <row r="2" spans="1:1" ht="170.85" customHeight="1">
      <c r="A2" s="1" t="s">
        <v>86</v>
      </c>
    </row>
    <row r="3" spans="1:1" ht="128.1" customHeight="1">
      <c r="A3" s="2">
        <v>44930</v>
      </c>
    </row>
  </sheetData>
  <phoneticPr fontId="15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6" topLeftCell="A7" activePane="bottomLeft" state="frozen"/>
      <selection pane="bottomLeft" activeCell="E22" sqref="E22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34"/>
      <c r="B1" s="4"/>
      <c r="C1" s="5"/>
      <c r="D1" s="35"/>
      <c r="E1" s="35"/>
      <c r="F1" s="35"/>
      <c r="G1" s="35"/>
      <c r="H1" s="35"/>
      <c r="I1" s="36" t="s">
        <v>168</v>
      </c>
      <c r="J1" s="16"/>
    </row>
    <row r="2" spans="1:10" ht="19.899999999999999" customHeight="1">
      <c r="A2" s="34"/>
      <c r="B2" s="107" t="s">
        <v>169</v>
      </c>
      <c r="C2" s="107"/>
      <c r="D2" s="107"/>
      <c r="E2" s="107"/>
      <c r="F2" s="107"/>
      <c r="G2" s="107"/>
      <c r="H2" s="107"/>
      <c r="I2" s="107"/>
      <c r="J2" s="16" t="s">
        <v>87</v>
      </c>
    </row>
    <row r="3" spans="1:10" ht="17.100000000000001" customHeight="1">
      <c r="A3" s="37"/>
      <c r="B3" s="108" t="s">
        <v>89</v>
      </c>
      <c r="C3" s="108"/>
      <c r="D3" s="39"/>
      <c r="E3" s="39"/>
      <c r="F3" s="39"/>
      <c r="G3" s="39"/>
      <c r="H3" s="39"/>
      <c r="I3" s="39" t="s">
        <v>90</v>
      </c>
      <c r="J3" s="40"/>
    </row>
    <row r="4" spans="1:10" ht="21.4" customHeight="1">
      <c r="A4" s="16"/>
      <c r="B4" s="112" t="s">
        <v>170</v>
      </c>
      <c r="C4" s="112" t="s">
        <v>116</v>
      </c>
      <c r="D4" s="112" t="s">
        <v>171</v>
      </c>
      <c r="E4" s="112"/>
      <c r="F4" s="112"/>
      <c r="G4" s="112"/>
      <c r="H4" s="112"/>
      <c r="I4" s="112"/>
      <c r="J4" s="47"/>
    </row>
    <row r="5" spans="1:10" ht="21.4" customHeight="1">
      <c r="A5" s="41"/>
      <c r="B5" s="112"/>
      <c r="C5" s="112"/>
      <c r="D5" s="112" t="s">
        <v>104</v>
      </c>
      <c r="E5" s="109" t="s">
        <v>172</v>
      </c>
      <c r="F5" s="112" t="s">
        <v>173</v>
      </c>
      <c r="G5" s="112"/>
      <c r="H5" s="112"/>
      <c r="I5" s="112" t="s">
        <v>174</v>
      </c>
      <c r="J5" s="47"/>
    </row>
    <row r="6" spans="1:10" ht="21.4" customHeight="1">
      <c r="A6" s="41"/>
      <c r="B6" s="112"/>
      <c r="C6" s="112"/>
      <c r="D6" s="112"/>
      <c r="E6" s="109"/>
      <c r="F6" s="52" t="s">
        <v>155</v>
      </c>
      <c r="G6" s="52" t="s">
        <v>175</v>
      </c>
      <c r="H6" s="52" t="s">
        <v>176</v>
      </c>
      <c r="I6" s="112"/>
      <c r="J6" s="19"/>
    </row>
    <row r="7" spans="1:10" ht="19.899999999999999" customHeight="1">
      <c r="A7" s="20"/>
      <c r="B7" s="42"/>
      <c r="C7" s="42" t="s">
        <v>117</v>
      </c>
      <c r="D7" s="43">
        <v>24</v>
      </c>
      <c r="E7" s="43"/>
      <c r="F7" s="43">
        <v>20</v>
      </c>
      <c r="G7" s="43"/>
      <c r="H7" s="43">
        <v>20</v>
      </c>
      <c r="I7" s="43">
        <v>4</v>
      </c>
      <c r="J7" s="23"/>
    </row>
    <row r="8" spans="1:10" s="82" customFormat="1" ht="19.899999999999999" customHeight="1">
      <c r="A8" s="77"/>
      <c r="B8" s="78"/>
      <c r="C8" s="79" t="s">
        <v>0</v>
      </c>
      <c r="D8" s="80">
        <v>24</v>
      </c>
      <c r="E8" s="80"/>
      <c r="F8" s="80">
        <v>20</v>
      </c>
      <c r="G8" s="80"/>
      <c r="H8" s="80">
        <v>20</v>
      </c>
      <c r="I8" s="80">
        <v>4</v>
      </c>
      <c r="J8" s="81"/>
    </row>
    <row r="9" spans="1:10" s="82" customFormat="1" ht="19.899999999999999" customHeight="1">
      <c r="A9" s="77"/>
      <c r="B9" s="78" t="s">
        <v>118</v>
      </c>
      <c r="C9" s="79" t="s">
        <v>3</v>
      </c>
      <c r="D9" s="80">
        <v>24</v>
      </c>
      <c r="E9" s="80"/>
      <c r="F9" s="80">
        <v>20</v>
      </c>
      <c r="G9" s="80"/>
      <c r="H9" s="80">
        <v>20</v>
      </c>
      <c r="I9" s="80">
        <v>4</v>
      </c>
      <c r="J9" s="81"/>
    </row>
    <row r="10" spans="1:10" ht="8.4499999999999993" customHeight="1">
      <c r="A10" s="49"/>
      <c r="B10" s="49"/>
      <c r="C10" s="49"/>
      <c r="D10" s="49"/>
      <c r="E10" s="49"/>
      <c r="F10" s="49"/>
      <c r="G10" s="49"/>
      <c r="H10" s="49"/>
      <c r="I10" s="49"/>
      <c r="J10" s="51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2"/>
  <sheetViews>
    <sheetView workbookViewId="0">
      <pane ySplit="6" topLeftCell="A7" activePane="bottomLeft" state="frozen"/>
      <selection pane="bottomLeft" activeCell="F18" sqref="F1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4"/>
      <c r="B1" s="111"/>
      <c r="C1" s="111"/>
      <c r="D1" s="111"/>
      <c r="E1" s="5"/>
      <c r="F1" s="5"/>
      <c r="G1" s="35"/>
      <c r="H1" s="35"/>
      <c r="I1" s="36" t="s">
        <v>177</v>
      </c>
      <c r="J1" s="16"/>
    </row>
    <row r="2" spans="1:10" ht="19.899999999999999" customHeight="1">
      <c r="A2" s="34"/>
      <c r="B2" s="107" t="s">
        <v>178</v>
      </c>
      <c r="C2" s="107"/>
      <c r="D2" s="107"/>
      <c r="E2" s="107"/>
      <c r="F2" s="107"/>
      <c r="G2" s="107"/>
      <c r="H2" s="107"/>
      <c r="I2" s="107"/>
      <c r="J2" s="16" t="s">
        <v>87</v>
      </c>
    </row>
    <row r="3" spans="1:10" ht="17.100000000000001" customHeight="1">
      <c r="A3" s="37"/>
      <c r="B3" s="108" t="s">
        <v>89</v>
      </c>
      <c r="C3" s="108"/>
      <c r="D3" s="108"/>
      <c r="E3" s="108"/>
      <c r="F3" s="108"/>
      <c r="G3" s="37"/>
      <c r="H3" s="37"/>
      <c r="I3" s="39" t="s">
        <v>90</v>
      </c>
      <c r="J3" s="40"/>
    </row>
    <row r="4" spans="1:10" ht="21.4" customHeight="1">
      <c r="A4" s="16"/>
      <c r="B4" s="112" t="s">
        <v>93</v>
      </c>
      <c r="C4" s="112"/>
      <c r="D4" s="112"/>
      <c r="E4" s="112"/>
      <c r="F4" s="112"/>
      <c r="G4" s="112" t="s">
        <v>179</v>
      </c>
      <c r="H4" s="112"/>
      <c r="I4" s="112"/>
      <c r="J4" s="47"/>
    </row>
    <row r="5" spans="1:10" ht="21.4" customHeight="1">
      <c r="A5" s="41"/>
      <c r="B5" s="112" t="s">
        <v>125</v>
      </c>
      <c r="C5" s="112"/>
      <c r="D5" s="112"/>
      <c r="E5" s="112" t="s">
        <v>115</v>
      </c>
      <c r="F5" s="112" t="s">
        <v>116</v>
      </c>
      <c r="G5" s="112" t="s">
        <v>104</v>
      </c>
      <c r="H5" s="112" t="s">
        <v>121</v>
      </c>
      <c r="I5" s="112" t="s">
        <v>122</v>
      </c>
      <c r="J5" s="47"/>
    </row>
    <row r="6" spans="1:10" ht="21.4" customHeight="1">
      <c r="A6" s="41"/>
      <c r="B6" s="52" t="s">
        <v>126</v>
      </c>
      <c r="C6" s="52" t="s">
        <v>127</v>
      </c>
      <c r="D6" s="52" t="s">
        <v>128</v>
      </c>
      <c r="E6" s="112"/>
      <c r="F6" s="112"/>
      <c r="G6" s="112"/>
      <c r="H6" s="112"/>
      <c r="I6" s="112"/>
      <c r="J6" s="19"/>
    </row>
    <row r="7" spans="1:10" ht="19.899999999999999" customHeight="1">
      <c r="A7" s="20"/>
      <c r="B7" s="42"/>
      <c r="C7" s="42"/>
      <c r="D7" s="42"/>
      <c r="E7" s="42"/>
      <c r="F7" s="42" t="s">
        <v>117</v>
      </c>
      <c r="G7" s="43"/>
      <c r="H7" s="43"/>
      <c r="I7" s="43"/>
      <c r="J7" s="23"/>
    </row>
    <row r="8" spans="1:10" s="82" customFormat="1" ht="19.899999999999999" customHeight="1">
      <c r="A8" s="77"/>
      <c r="B8" s="78"/>
      <c r="C8" s="78"/>
      <c r="D8" s="78"/>
      <c r="E8" s="78"/>
      <c r="F8" s="79" t="s">
        <v>0</v>
      </c>
      <c r="G8" s="80"/>
      <c r="H8" s="80"/>
      <c r="I8" s="80"/>
      <c r="J8" s="81"/>
    </row>
    <row r="9" spans="1:10" s="82" customFormat="1" ht="19.899999999999999" customHeight="1">
      <c r="A9" s="77"/>
      <c r="B9" s="78"/>
      <c r="C9" s="78"/>
      <c r="D9" s="78"/>
      <c r="E9" s="78"/>
      <c r="F9" s="79" t="s">
        <v>0</v>
      </c>
      <c r="G9" s="80"/>
      <c r="H9" s="80"/>
      <c r="I9" s="80"/>
      <c r="J9" s="81"/>
    </row>
    <row r="10" spans="1:10" s="82" customFormat="1" ht="19.899999999999999" customHeight="1">
      <c r="A10" s="77"/>
      <c r="B10" s="78"/>
      <c r="C10" s="78"/>
      <c r="D10" s="78"/>
      <c r="E10" s="78"/>
      <c r="F10" s="79" t="s">
        <v>10</v>
      </c>
      <c r="G10" s="80"/>
      <c r="H10" s="80"/>
      <c r="I10" s="80"/>
      <c r="J10" s="83"/>
    </row>
    <row r="11" spans="1:10" ht="8.4499999999999993" customHeight="1">
      <c r="A11" s="49"/>
      <c r="B11" s="50"/>
      <c r="C11" s="50"/>
      <c r="D11" s="50"/>
      <c r="E11" s="50"/>
      <c r="F11" s="49"/>
      <c r="G11" s="49"/>
      <c r="H11" s="49"/>
      <c r="I11" s="49"/>
      <c r="J11" s="51"/>
    </row>
    <row r="12" spans="1:10">
      <c r="B12" t="s">
        <v>250</v>
      </c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pane ySplit="6" topLeftCell="A7" activePane="bottomLeft" state="frozen"/>
      <selection pane="bottomLeft" activeCell="C17" sqref="C17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34"/>
      <c r="B1" s="4"/>
      <c r="C1" s="5"/>
      <c r="D1" s="35"/>
      <c r="E1" s="35"/>
      <c r="F1" s="35"/>
      <c r="G1" s="35"/>
      <c r="H1" s="35"/>
      <c r="I1" s="36" t="s">
        <v>180</v>
      </c>
      <c r="J1" s="16"/>
    </row>
    <row r="2" spans="1:10" ht="19.899999999999999" customHeight="1">
      <c r="A2" s="34"/>
      <c r="B2" s="107" t="s">
        <v>181</v>
      </c>
      <c r="C2" s="107"/>
      <c r="D2" s="107"/>
      <c r="E2" s="107"/>
      <c r="F2" s="107"/>
      <c r="G2" s="107"/>
      <c r="H2" s="107"/>
      <c r="I2" s="107"/>
      <c r="J2" s="16" t="s">
        <v>87</v>
      </c>
    </row>
    <row r="3" spans="1:10" ht="17.100000000000001" customHeight="1">
      <c r="A3" s="37"/>
      <c r="B3" s="108" t="s">
        <v>89</v>
      </c>
      <c r="C3" s="108"/>
      <c r="D3" s="39"/>
      <c r="E3" s="39"/>
      <c r="F3" s="39"/>
      <c r="G3" s="39"/>
      <c r="H3" s="39"/>
      <c r="I3" s="39" t="s">
        <v>90</v>
      </c>
      <c r="J3" s="40"/>
    </row>
    <row r="4" spans="1:10" ht="21.4" customHeight="1">
      <c r="A4" s="16"/>
      <c r="B4" s="112" t="s">
        <v>170</v>
      </c>
      <c r="C4" s="112" t="s">
        <v>116</v>
      </c>
      <c r="D4" s="112" t="s">
        <v>171</v>
      </c>
      <c r="E4" s="112"/>
      <c r="F4" s="112"/>
      <c r="G4" s="112"/>
      <c r="H4" s="112"/>
      <c r="I4" s="112"/>
      <c r="J4" s="47"/>
    </row>
    <row r="5" spans="1:10" ht="21.4" customHeight="1">
      <c r="A5" s="41"/>
      <c r="B5" s="112"/>
      <c r="C5" s="112"/>
      <c r="D5" s="112" t="s">
        <v>104</v>
      </c>
      <c r="E5" s="109" t="s">
        <v>172</v>
      </c>
      <c r="F5" s="112" t="s">
        <v>173</v>
      </c>
      <c r="G5" s="112"/>
      <c r="H5" s="112"/>
      <c r="I5" s="112" t="s">
        <v>174</v>
      </c>
      <c r="J5" s="47"/>
    </row>
    <row r="6" spans="1:10" ht="21.4" customHeight="1">
      <c r="A6" s="41"/>
      <c r="B6" s="112"/>
      <c r="C6" s="112"/>
      <c r="D6" s="112"/>
      <c r="E6" s="109"/>
      <c r="F6" s="52" t="s">
        <v>155</v>
      </c>
      <c r="G6" s="52" t="s">
        <v>175</v>
      </c>
      <c r="H6" s="52" t="s">
        <v>176</v>
      </c>
      <c r="I6" s="112"/>
      <c r="J6" s="19"/>
    </row>
    <row r="7" spans="1:10" ht="19.899999999999999" customHeight="1">
      <c r="A7" s="20"/>
      <c r="B7" s="42"/>
      <c r="C7" s="42" t="s">
        <v>117</v>
      </c>
      <c r="D7" s="43"/>
      <c r="E7" s="43"/>
      <c r="F7" s="43"/>
      <c r="G7" s="43"/>
      <c r="H7" s="43"/>
      <c r="I7" s="43"/>
      <c r="J7" s="23"/>
    </row>
    <row r="8" spans="1:10" s="82" customFormat="1" ht="19.899999999999999" customHeight="1">
      <c r="A8" s="77"/>
      <c r="B8" s="78"/>
      <c r="C8" s="79" t="s">
        <v>0</v>
      </c>
      <c r="D8" s="80"/>
      <c r="E8" s="80"/>
      <c r="F8" s="80"/>
      <c r="G8" s="80"/>
      <c r="H8" s="80"/>
      <c r="I8" s="80"/>
      <c r="J8" s="81"/>
    </row>
    <row r="9" spans="1:10" s="82" customFormat="1" ht="19.899999999999999" customHeight="1">
      <c r="A9" s="77"/>
      <c r="B9" s="78"/>
      <c r="C9" s="79" t="s">
        <v>25</v>
      </c>
      <c r="D9" s="80"/>
      <c r="E9" s="80"/>
      <c r="F9" s="80"/>
      <c r="G9" s="80"/>
      <c r="H9" s="80"/>
      <c r="I9" s="80"/>
      <c r="J9" s="81"/>
    </row>
    <row r="10" spans="1:10" ht="8.4499999999999993" customHeight="1">
      <c r="A10" s="49"/>
      <c r="B10" s="49"/>
      <c r="C10" s="49"/>
      <c r="D10" s="49"/>
      <c r="E10" s="49"/>
      <c r="F10" s="49"/>
      <c r="G10" s="49"/>
      <c r="H10" s="49"/>
      <c r="I10" s="49"/>
      <c r="J10" s="51"/>
    </row>
    <row r="11" spans="1:10">
      <c r="B11" t="s">
        <v>250</v>
      </c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2"/>
  <sheetViews>
    <sheetView workbookViewId="0">
      <pane ySplit="6" topLeftCell="A7" activePane="bottomLeft" state="frozen"/>
      <selection pane="bottomLeft" activeCell="F20" sqref="F20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4"/>
      <c r="B1" s="111"/>
      <c r="C1" s="111"/>
      <c r="D1" s="111"/>
      <c r="E1" s="4"/>
      <c r="F1" s="4"/>
      <c r="G1" s="4"/>
      <c r="H1" s="4"/>
      <c r="I1" s="36" t="s">
        <v>182</v>
      </c>
      <c r="J1" s="16"/>
    </row>
    <row r="2" spans="1:10" ht="19.899999999999999" customHeight="1">
      <c r="A2" s="34"/>
      <c r="B2" s="107" t="s">
        <v>183</v>
      </c>
      <c r="C2" s="107"/>
      <c r="D2" s="107"/>
      <c r="E2" s="107"/>
      <c r="F2" s="107"/>
      <c r="G2" s="107"/>
      <c r="H2" s="107"/>
      <c r="I2" s="107"/>
      <c r="J2" s="16" t="s">
        <v>87</v>
      </c>
    </row>
    <row r="3" spans="1:10" ht="17.100000000000001" customHeight="1">
      <c r="A3" s="37"/>
      <c r="B3" s="108" t="s">
        <v>89</v>
      </c>
      <c r="C3" s="108"/>
      <c r="D3" s="108"/>
      <c r="E3" s="108"/>
      <c r="F3" s="108"/>
      <c r="G3" s="37"/>
      <c r="H3" s="37"/>
      <c r="I3" s="39" t="s">
        <v>90</v>
      </c>
      <c r="J3" s="40"/>
    </row>
    <row r="4" spans="1:10" ht="21.4" customHeight="1">
      <c r="A4" s="16"/>
      <c r="B4" s="112" t="s">
        <v>93</v>
      </c>
      <c r="C4" s="112"/>
      <c r="D4" s="112"/>
      <c r="E4" s="112"/>
      <c r="F4" s="112"/>
      <c r="G4" s="112" t="s">
        <v>184</v>
      </c>
      <c r="H4" s="112"/>
      <c r="I4" s="112"/>
      <c r="J4" s="47"/>
    </row>
    <row r="5" spans="1:10" ht="21.4" customHeight="1">
      <c r="A5" s="41"/>
      <c r="B5" s="112" t="s">
        <v>125</v>
      </c>
      <c r="C5" s="112"/>
      <c r="D5" s="112"/>
      <c r="E5" s="112" t="s">
        <v>115</v>
      </c>
      <c r="F5" s="112" t="s">
        <v>116</v>
      </c>
      <c r="G5" s="112" t="s">
        <v>104</v>
      </c>
      <c r="H5" s="112" t="s">
        <v>121</v>
      </c>
      <c r="I5" s="112" t="s">
        <v>122</v>
      </c>
      <c r="J5" s="47"/>
    </row>
    <row r="6" spans="1:10" ht="21.4" customHeight="1">
      <c r="A6" s="41"/>
      <c r="B6" s="52" t="s">
        <v>126</v>
      </c>
      <c r="C6" s="52" t="s">
        <v>127</v>
      </c>
      <c r="D6" s="52" t="s">
        <v>128</v>
      </c>
      <c r="E6" s="112"/>
      <c r="F6" s="112"/>
      <c r="G6" s="112"/>
      <c r="H6" s="112"/>
      <c r="I6" s="112"/>
      <c r="J6" s="19"/>
    </row>
    <row r="7" spans="1:10" ht="19.899999999999999" customHeight="1">
      <c r="A7" s="20"/>
      <c r="B7" s="42"/>
      <c r="C7" s="42"/>
      <c r="D7" s="42"/>
      <c r="E7" s="42"/>
      <c r="F7" s="42" t="s">
        <v>117</v>
      </c>
      <c r="G7" s="43"/>
      <c r="H7" s="43"/>
      <c r="I7" s="43"/>
      <c r="J7" s="23"/>
    </row>
    <row r="8" spans="1:10" s="82" customFormat="1" ht="19.899999999999999" customHeight="1">
      <c r="A8" s="77"/>
      <c r="B8" s="78"/>
      <c r="C8" s="78"/>
      <c r="D8" s="78"/>
      <c r="E8" s="78"/>
      <c r="F8" s="79" t="s">
        <v>0</v>
      </c>
      <c r="G8" s="80"/>
      <c r="H8" s="80"/>
      <c r="I8" s="80"/>
      <c r="J8" s="81"/>
    </row>
    <row r="9" spans="1:10" s="82" customFormat="1" ht="19.899999999999999" customHeight="1">
      <c r="A9" s="77"/>
      <c r="B9" s="78"/>
      <c r="C9" s="78"/>
      <c r="D9" s="78"/>
      <c r="E9" s="78"/>
      <c r="F9" s="79" t="s">
        <v>0</v>
      </c>
      <c r="G9" s="80"/>
      <c r="H9" s="80"/>
      <c r="I9" s="80"/>
      <c r="J9" s="81"/>
    </row>
    <row r="10" spans="1:10" s="82" customFormat="1" ht="19.899999999999999" customHeight="1">
      <c r="A10" s="77"/>
      <c r="B10" s="78"/>
      <c r="C10" s="78"/>
      <c r="D10" s="78"/>
      <c r="E10" s="78"/>
      <c r="F10" s="79" t="s">
        <v>10</v>
      </c>
      <c r="G10" s="80"/>
      <c r="H10" s="80"/>
      <c r="I10" s="80"/>
      <c r="J10" s="81"/>
    </row>
    <row r="11" spans="1:10" ht="8.4499999999999993" customHeight="1">
      <c r="A11" s="49"/>
      <c r="B11" s="50"/>
      <c r="C11" s="50"/>
      <c r="D11" s="50"/>
      <c r="E11" s="50"/>
      <c r="F11" s="49"/>
      <c r="G11" s="49"/>
      <c r="H11" s="49"/>
      <c r="I11" s="49"/>
      <c r="J11" s="51"/>
    </row>
    <row r="12" spans="1:10">
      <c r="B12" t="s">
        <v>250</v>
      </c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5" type="noConversion"/>
  <pageMargins left="0.75" right="0.75" top="0.27000001072883606" bottom="0.2700000107288360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1"/>
  <sheetViews>
    <sheetView workbookViewId="0">
      <pane ySplit="5" topLeftCell="A6" activePane="bottomLeft" state="frozen"/>
      <selection pane="bottomLeft" activeCell="D24" sqref="D24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8" width="9.75" customWidth="1"/>
  </cols>
  <sheetData>
    <row r="1" spans="1:6" ht="14.25" customHeight="1">
      <c r="A1" s="3"/>
      <c r="B1" s="4"/>
      <c r="C1" s="5"/>
      <c r="D1" s="6"/>
      <c r="E1" s="4" t="s">
        <v>47</v>
      </c>
      <c r="F1" s="7" t="s">
        <v>87</v>
      </c>
    </row>
    <row r="2" spans="1:6" ht="19.899999999999999" customHeight="1">
      <c r="A2" s="6"/>
      <c r="B2" s="104" t="s">
        <v>88</v>
      </c>
      <c r="C2" s="104"/>
      <c r="D2" s="104"/>
      <c r="E2" s="104"/>
      <c r="F2" s="7"/>
    </row>
    <row r="3" spans="1:6" ht="17.100000000000001" customHeight="1">
      <c r="A3" s="8"/>
      <c r="B3" s="9" t="s">
        <v>89</v>
      </c>
      <c r="C3" s="10"/>
      <c r="D3" s="10"/>
      <c r="E3" s="11" t="s">
        <v>90</v>
      </c>
      <c r="F3" s="12"/>
    </row>
    <row r="4" spans="1:6" ht="21.4" customHeight="1">
      <c r="A4" s="13"/>
      <c r="B4" s="105" t="s">
        <v>91</v>
      </c>
      <c r="C4" s="105"/>
      <c r="D4" s="105" t="s">
        <v>92</v>
      </c>
      <c r="E4" s="105"/>
      <c r="F4" s="15"/>
    </row>
    <row r="5" spans="1:6" ht="21.4" customHeight="1">
      <c r="A5" s="13"/>
      <c r="B5" s="14" t="s">
        <v>93</v>
      </c>
      <c r="C5" s="14" t="s">
        <v>94</v>
      </c>
      <c r="D5" s="14" t="s">
        <v>93</v>
      </c>
      <c r="E5" s="14" t="s">
        <v>94</v>
      </c>
      <c r="F5" s="15"/>
    </row>
    <row r="6" spans="1:6" ht="19.899999999999999" customHeight="1">
      <c r="A6" s="106"/>
      <c r="B6" s="17" t="s">
        <v>48</v>
      </c>
      <c r="C6" s="18">
        <v>1393.98</v>
      </c>
      <c r="D6" s="17" t="s">
        <v>49</v>
      </c>
      <c r="E6" s="18"/>
      <c r="F6" s="19"/>
    </row>
    <row r="7" spans="1:6" ht="19.899999999999999" customHeight="1">
      <c r="A7" s="106"/>
      <c r="B7" s="17" t="s">
        <v>50</v>
      </c>
      <c r="C7" s="18"/>
      <c r="D7" s="17" t="s">
        <v>51</v>
      </c>
      <c r="E7" s="18"/>
      <c r="F7" s="19"/>
    </row>
    <row r="8" spans="1:6" ht="19.899999999999999" customHeight="1">
      <c r="A8" s="106"/>
      <c r="B8" s="17" t="s">
        <v>52</v>
      </c>
      <c r="C8" s="18"/>
      <c r="D8" s="17" t="s">
        <v>53</v>
      </c>
      <c r="E8" s="18"/>
      <c r="F8" s="19"/>
    </row>
    <row r="9" spans="1:6" ht="19.899999999999999" customHeight="1">
      <c r="A9" s="106"/>
      <c r="B9" s="17" t="s">
        <v>54</v>
      </c>
      <c r="C9" s="18"/>
      <c r="D9" s="17" t="s">
        <v>55</v>
      </c>
      <c r="E9" s="61">
        <v>1177.98</v>
      </c>
      <c r="F9" s="19"/>
    </row>
    <row r="10" spans="1:6" ht="19.899999999999999" customHeight="1">
      <c r="A10" s="106"/>
      <c r="B10" s="17" t="s">
        <v>56</v>
      </c>
      <c r="C10" s="18"/>
      <c r="D10" s="17" t="s">
        <v>57</v>
      </c>
      <c r="E10" s="61"/>
      <c r="F10" s="19"/>
    </row>
    <row r="11" spans="1:6" ht="19.899999999999999" customHeight="1">
      <c r="A11" s="106"/>
      <c r="B11" s="17" t="s">
        <v>58</v>
      </c>
      <c r="C11" s="18"/>
      <c r="D11" s="17" t="s">
        <v>59</v>
      </c>
      <c r="E11" s="61"/>
      <c r="F11" s="19"/>
    </row>
    <row r="12" spans="1:6" ht="19.899999999999999" customHeight="1">
      <c r="A12" s="106"/>
      <c r="B12" s="17" t="s">
        <v>0</v>
      </c>
      <c r="C12" s="18"/>
      <c r="D12" s="17" t="s">
        <v>60</v>
      </c>
      <c r="E12" s="61"/>
      <c r="F12" s="19"/>
    </row>
    <row r="13" spans="1:6" ht="19.899999999999999" customHeight="1">
      <c r="A13" s="106"/>
      <c r="B13" s="17" t="s">
        <v>0</v>
      </c>
      <c r="C13" s="18"/>
      <c r="D13" s="17" t="s">
        <v>61</v>
      </c>
      <c r="E13" s="61">
        <v>78.5</v>
      </c>
      <c r="F13" s="19"/>
    </row>
    <row r="14" spans="1:6" ht="19.899999999999999" customHeight="1">
      <c r="A14" s="106"/>
      <c r="B14" s="17" t="s">
        <v>0</v>
      </c>
      <c r="C14" s="18"/>
      <c r="D14" s="17" t="s">
        <v>62</v>
      </c>
      <c r="E14" s="61"/>
      <c r="F14" s="19"/>
    </row>
    <row r="15" spans="1:6" ht="19.899999999999999" customHeight="1">
      <c r="A15" s="106"/>
      <c r="B15" s="17" t="s">
        <v>0</v>
      </c>
      <c r="C15" s="18"/>
      <c r="D15" s="17" t="s">
        <v>63</v>
      </c>
      <c r="E15" s="61">
        <v>52.91</v>
      </c>
      <c r="F15" s="19"/>
    </row>
    <row r="16" spans="1:6" ht="19.899999999999999" customHeight="1">
      <c r="A16" s="106"/>
      <c r="B16" s="17" t="s">
        <v>0</v>
      </c>
      <c r="C16" s="18"/>
      <c r="D16" s="17" t="s">
        <v>64</v>
      </c>
      <c r="E16" s="18"/>
      <c r="F16" s="19"/>
    </row>
    <row r="17" spans="1:6" ht="19.899999999999999" customHeight="1">
      <c r="A17" s="106"/>
      <c r="B17" s="17" t="s">
        <v>0</v>
      </c>
      <c r="C17" s="18"/>
      <c r="D17" s="17" t="s">
        <v>65</v>
      </c>
      <c r="E17" s="18"/>
      <c r="F17" s="19"/>
    </row>
    <row r="18" spans="1:6" ht="19.899999999999999" customHeight="1">
      <c r="A18" s="106"/>
      <c r="B18" s="17" t="s">
        <v>0</v>
      </c>
      <c r="C18" s="18"/>
      <c r="D18" s="17" t="s">
        <v>66</v>
      </c>
      <c r="E18" s="18"/>
      <c r="F18" s="19"/>
    </row>
    <row r="19" spans="1:6" ht="19.899999999999999" customHeight="1">
      <c r="A19" s="106"/>
      <c r="B19" s="17" t="s">
        <v>0</v>
      </c>
      <c r="C19" s="18"/>
      <c r="D19" s="17" t="s">
        <v>67</v>
      </c>
      <c r="E19" s="18"/>
      <c r="F19" s="19"/>
    </row>
    <row r="20" spans="1:6" ht="19.899999999999999" customHeight="1">
      <c r="A20" s="106"/>
      <c r="B20" s="17" t="s">
        <v>0</v>
      </c>
      <c r="C20" s="18"/>
      <c r="D20" s="17" t="s">
        <v>68</v>
      </c>
      <c r="E20" s="18"/>
      <c r="F20" s="19"/>
    </row>
    <row r="21" spans="1:6" ht="19.899999999999999" customHeight="1">
      <c r="A21" s="106"/>
      <c r="B21" s="17" t="s">
        <v>0</v>
      </c>
      <c r="C21" s="18"/>
      <c r="D21" s="17" t="s">
        <v>69</v>
      </c>
      <c r="E21" s="18"/>
      <c r="F21" s="19"/>
    </row>
    <row r="22" spans="1:6" ht="19.899999999999999" customHeight="1">
      <c r="A22" s="106"/>
      <c r="B22" s="17" t="s">
        <v>0</v>
      </c>
      <c r="C22" s="18"/>
      <c r="D22" s="17" t="s">
        <v>70</v>
      </c>
      <c r="E22" s="18"/>
      <c r="F22" s="19"/>
    </row>
    <row r="23" spans="1:6" ht="19.899999999999999" customHeight="1">
      <c r="A23" s="106"/>
      <c r="B23" s="17" t="s">
        <v>0</v>
      </c>
      <c r="C23" s="18"/>
      <c r="D23" s="17" t="s">
        <v>71</v>
      </c>
      <c r="E23" s="18"/>
      <c r="F23" s="19"/>
    </row>
    <row r="24" spans="1:6" ht="19.899999999999999" customHeight="1">
      <c r="A24" s="106"/>
      <c r="B24" s="17" t="s">
        <v>0</v>
      </c>
      <c r="C24" s="18"/>
      <c r="D24" s="17" t="s">
        <v>72</v>
      </c>
      <c r="E24" s="18"/>
      <c r="F24" s="19"/>
    </row>
    <row r="25" spans="1:6" ht="19.899999999999999" customHeight="1">
      <c r="A25" s="106"/>
      <c r="B25" s="17" t="s">
        <v>0</v>
      </c>
      <c r="C25" s="18"/>
      <c r="D25" s="17" t="s">
        <v>73</v>
      </c>
      <c r="E25" s="18">
        <v>84.59</v>
      </c>
      <c r="F25" s="19"/>
    </row>
    <row r="26" spans="1:6" ht="19.899999999999999" customHeight="1">
      <c r="A26" s="106"/>
      <c r="B26" s="17" t="s">
        <v>0</v>
      </c>
      <c r="C26" s="18"/>
      <c r="D26" s="17" t="s">
        <v>74</v>
      </c>
      <c r="E26" s="18"/>
      <c r="F26" s="19"/>
    </row>
    <row r="27" spans="1:6" ht="19.899999999999999" customHeight="1">
      <c r="A27" s="106"/>
      <c r="B27" s="17" t="s">
        <v>0</v>
      </c>
      <c r="C27" s="18"/>
      <c r="D27" s="17" t="s">
        <v>75</v>
      </c>
      <c r="E27" s="18"/>
      <c r="F27" s="19"/>
    </row>
    <row r="28" spans="1:6" ht="19.899999999999999" customHeight="1">
      <c r="A28" s="106"/>
      <c r="B28" s="17" t="s">
        <v>0</v>
      </c>
      <c r="C28" s="18"/>
      <c r="D28" s="17" t="s">
        <v>76</v>
      </c>
      <c r="E28" s="18"/>
      <c r="F28" s="19"/>
    </row>
    <row r="29" spans="1:6" ht="19.899999999999999" customHeight="1">
      <c r="A29" s="106"/>
      <c r="B29" s="17" t="s">
        <v>0</v>
      </c>
      <c r="C29" s="18"/>
      <c r="D29" s="17" t="s">
        <v>77</v>
      </c>
      <c r="E29" s="18"/>
      <c r="F29" s="19"/>
    </row>
    <row r="30" spans="1:6" ht="19.899999999999999" customHeight="1">
      <c r="A30" s="106"/>
      <c r="B30" s="17" t="s">
        <v>0</v>
      </c>
      <c r="C30" s="18"/>
      <c r="D30" s="17" t="s">
        <v>78</v>
      </c>
      <c r="E30" s="18"/>
      <c r="F30" s="19"/>
    </row>
    <row r="31" spans="1:6" ht="19.899999999999999" customHeight="1">
      <c r="A31" s="106"/>
      <c r="B31" s="17" t="s">
        <v>0</v>
      </c>
      <c r="C31" s="18"/>
      <c r="D31" s="17" t="s">
        <v>79</v>
      </c>
      <c r="E31" s="18"/>
      <c r="F31" s="19"/>
    </row>
    <row r="32" spans="1:6" ht="19.899999999999999" customHeight="1">
      <c r="A32" s="106"/>
      <c r="B32" s="17" t="s">
        <v>0</v>
      </c>
      <c r="C32" s="18"/>
      <c r="D32" s="17" t="s">
        <v>80</v>
      </c>
      <c r="E32" s="18"/>
      <c r="F32" s="19"/>
    </row>
    <row r="33" spans="1:6" ht="19.899999999999999" customHeight="1">
      <c r="A33" s="106"/>
      <c r="B33" s="17" t="s">
        <v>0</v>
      </c>
      <c r="C33" s="18"/>
      <c r="D33" s="17" t="s">
        <v>81</v>
      </c>
      <c r="E33" s="18"/>
      <c r="F33" s="19"/>
    </row>
    <row r="34" spans="1:6" ht="19.899999999999999" customHeight="1">
      <c r="A34" s="106"/>
      <c r="B34" s="17" t="s">
        <v>0</v>
      </c>
      <c r="C34" s="18"/>
      <c r="D34" s="17" t="s">
        <v>82</v>
      </c>
      <c r="E34" s="18"/>
      <c r="F34" s="19"/>
    </row>
    <row r="35" spans="1:6" ht="19.899999999999999" customHeight="1">
      <c r="A35" s="106"/>
      <c r="B35" s="17" t="s">
        <v>0</v>
      </c>
      <c r="C35" s="18"/>
      <c r="D35" s="17" t="s">
        <v>83</v>
      </c>
      <c r="E35" s="18"/>
      <c r="F35" s="19"/>
    </row>
    <row r="36" spans="1:6" ht="19.899999999999999" customHeight="1">
      <c r="A36" s="20"/>
      <c r="B36" s="21" t="s">
        <v>84</v>
      </c>
      <c r="C36" s="22">
        <f>SUM(C6:C35)</f>
        <v>1393.98</v>
      </c>
      <c r="D36" s="21" t="s">
        <v>85</v>
      </c>
      <c r="E36" s="22">
        <f>SUM(E6:E35)</f>
        <v>1393.98</v>
      </c>
      <c r="F36" s="23"/>
    </row>
    <row r="37" spans="1:6" ht="19.899999999999999" customHeight="1">
      <c r="A37" s="16"/>
      <c r="B37" s="24" t="s">
        <v>95</v>
      </c>
      <c r="C37" s="18"/>
      <c r="D37" s="24" t="s">
        <v>96</v>
      </c>
      <c r="E37" s="18"/>
      <c r="F37" s="25"/>
    </row>
    <row r="38" spans="1:6" ht="19.899999999999999" customHeight="1">
      <c r="A38" s="26"/>
      <c r="B38" s="24" t="s">
        <v>97</v>
      </c>
      <c r="C38" s="18"/>
      <c r="D38" s="24" t="s">
        <v>98</v>
      </c>
      <c r="E38" s="18"/>
      <c r="F38" s="25"/>
    </row>
    <row r="39" spans="1:6" ht="19.899999999999999" customHeight="1">
      <c r="A39" s="26"/>
      <c r="B39" s="27"/>
      <c r="C39" s="27"/>
      <c r="D39" s="24" t="s">
        <v>99</v>
      </c>
      <c r="E39" s="18"/>
      <c r="F39" s="25"/>
    </row>
    <row r="40" spans="1:6" ht="19.899999999999999" customHeight="1">
      <c r="A40" s="28"/>
      <c r="B40" s="29" t="s">
        <v>100</v>
      </c>
      <c r="C40" s="22">
        <f>SUM(C36)</f>
        <v>1393.98</v>
      </c>
      <c r="D40" s="29" t="s">
        <v>101</v>
      </c>
      <c r="E40" s="22">
        <f>SUM(E36)</f>
        <v>1393.98</v>
      </c>
      <c r="F40" s="30"/>
    </row>
    <row r="41" spans="1:6" ht="8.4499999999999993" customHeight="1">
      <c r="A41" s="31"/>
      <c r="B41" s="31"/>
      <c r="C41" s="32"/>
      <c r="D41" s="32"/>
      <c r="E41" s="31"/>
      <c r="F41" s="33"/>
    </row>
  </sheetData>
  <mergeCells count="4">
    <mergeCell ref="B2:E2"/>
    <mergeCell ref="B4:C4"/>
    <mergeCell ref="D4:E4"/>
    <mergeCell ref="A6:A35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0"/>
  <sheetViews>
    <sheetView workbookViewId="0">
      <pane ySplit="6" topLeftCell="A7" activePane="bottomLeft" state="frozen"/>
      <selection pane="bottomLeft" activeCell="F13" sqref="F13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spans="1:15" ht="14.25" customHeight="1">
      <c r="A1" s="34"/>
      <c r="B1" s="4"/>
      <c r="C1" s="5"/>
      <c r="D1" s="35"/>
      <c r="E1" s="35"/>
      <c r="F1" s="35"/>
      <c r="G1" s="5"/>
      <c r="H1" s="5"/>
      <c r="I1" s="5"/>
      <c r="J1" s="5"/>
      <c r="K1" s="5"/>
      <c r="L1" s="5"/>
      <c r="M1" s="5"/>
      <c r="N1" s="36" t="s">
        <v>102</v>
      </c>
      <c r="O1" s="16"/>
    </row>
    <row r="2" spans="1:15" ht="19.899999999999999" customHeight="1">
      <c r="A2" s="34"/>
      <c r="B2" s="107" t="s">
        <v>103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6" t="s">
        <v>87</v>
      </c>
    </row>
    <row r="3" spans="1:15" ht="17.100000000000001" customHeight="1">
      <c r="A3" s="37"/>
      <c r="B3" s="108" t="s">
        <v>89</v>
      </c>
      <c r="C3" s="108"/>
      <c r="D3" s="37"/>
      <c r="E3" s="37"/>
      <c r="F3" s="38"/>
      <c r="G3" s="37"/>
      <c r="H3" s="38"/>
      <c r="I3" s="38"/>
      <c r="J3" s="38"/>
      <c r="K3" s="38"/>
      <c r="L3" s="38"/>
      <c r="M3" s="38"/>
      <c r="N3" s="39" t="s">
        <v>90</v>
      </c>
      <c r="O3" s="40"/>
    </row>
    <row r="4" spans="1:15" ht="21.4" customHeight="1">
      <c r="A4" s="41"/>
      <c r="B4" s="109" t="s">
        <v>93</v>
      </c>
      <c r="C4" s="109"/>
      <c r="D4" s="109" t="s">
        <v>104</v>
      </c>
      <c r="E4" s="109" t="s">
        <v>105</v>
      </c>
      <c r="F4" s="109" t="s">
        <v>106</v>
      </c>
      <c r="G4" s="109" t="s">
        <v>107</v>
      </c>
      <c r="H4" s="109" t="s">
        <v>108</v>
      </c>
      <c r="I4" s="109" t="s">
        <v>109</v>
      </c>
      <c r="J4" s="109" t="s">
        <v>110</v>
      </c>
      <c r="K4" s="109" t="s">
        <v>111</v>
      </c>
      <c r="L4" s="109" t="s">
        <v>112</v>
      </c>
      <c r="M4" s="109" t="s">
        <v>113</v>
      </c>
      <c r="N4" s="109" t="s">
        <v>114</v>
      </c>
      <c r="O4" s="19"/>
    </row>
    <row r="5" spans="1:15" ht="21.4" customHeight="1">
      <c r="A5" s="41"/>
      <c r="B5" s="109" t="s">
        <v>115</v>
      </c>
      <c r="C5" s="109" t="s">
        <v>116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9"/>
    </row>
    <row r="6" spans="1:15" ht="21.4" customHeight="1">
      <c r="A6" s="41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9"/>
    </row>
    <row r="7" spans="1:15" ht="19.899999999999999" customHeight="1">
      <c r="A7" s="20"/>
      <c r="B7" s="42"/>
      <c r="C7" s="42" t="s">
        <v>117</v>
      </c>
      <c r="D7" s="43">
        <f>F7</f>
        <v>1393.98</v>
      </c>
      <c r="E7" s="43"/>
      <c r="F7" s="43">
        <f>F8</f>
        <v>1393.98</v>
      </c>
      <c r="G7" s="43"/>
      <c r="H7" s="43"/>
      <c r="I7" s="43"/>
      <c r="J7" s="43"/>
      <c r="K7" s="43"/>
      <c r="L7" s="43"/>
      <c r="M7" s="43"/>
      <c r="N7" s="43"/>
      <c r="O7" s="23"/>
    </row>
    <row r="8" spans="1:15" ht="19.899999999999999" customHeight="1">
      <c r="A8" s="41"/>
      <c r="B8" s="44"/>
      <c r="C8" s="45" t="s">
        <v>0</v>
      </c>
      <c r="D8" s="46">
        <f>F8</f>
        <v>1393.98</v>
      </c>
      <c r="E8" s="46"/>
      <c r="F8" s="46">
        <f>F9</f>
        <v>1393.98</v>
      </c>
      <c r="G8" s="46"/>
      <c r="H8" s="46"/>
      <c r="I8" s="46"/>
      <c r="J8" s="46"/>
      <c r="K8" s="46"/>
      <c r="L8" s="46"/>
      <c r="M8" s="46"/>
      <c r="N8" s="46"/>
      <c r="O8" s="47"/>
    </row>
    <row r="9" spans="1:15" ht="19.899999999999999" customHeight="1">
      <c r="A9" s="41"/>
      <c r="B9" s="44" t="s">
        <v>118</v>
      </c>
      <c r="C9" s="45" t="s">
        <v>2</v>
      </c>
      <c r="D9" s="46">
        <f>F9</f>
        <v>1393.98</v>
      </c>
      <c r="E9" s="48"/>
      <c r="F9" s="48">
        <v>1393.98</v>
      </c>
      <c r="G9" s="48"/>
      <c r="H9" s="48"/>
      <c r="I9" s="48"/>
      <c r="J9" s="48"/>
      <c r="K9" s="48"/>
      <c r="L9" s="48"/>
      <c r="M9" s="48"/>
      <c r="N9" s="48"/>
      <c r="O9" s="47"/>
    </row>
    <row r="10" spans="1:15" ht="8.4499999999999993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50"/>
      <c r="O10" s="51"/>
    </row>
  </sheetData>
  <mergeCells count="16">
    <mergeCell ref="B2:N2"/>
    <mergeCell ref="B3:C3"/>
    <mergeCell ref="B4:C4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B5:B6"/>
    <mergeCell ref="C5:C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pane ySplit="6" topLeftCell="A7" activePane="bottomLeft" state="frozen"/>
      <selection pane="bottomLeft" activeCell="H10" sqref="H10:I14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spans="1:12" ht="14.25" customHeight="1">
      <c r="A1" s="34"/>
      <c r="B1" s="111"/>
      <c r="C1" s="111"/>
      <c r="D1" s="111"/>
      <c r="E1" s="5"/>
      <c r="F1" s="5"/>
      <c r="G1" s="35"/>
      <c r="H1" s="35"/>
      <c r="I1" s="35"/>
      <c r="J1" s="35"/>
      <c r="K1" s="36" t="s">
        <v>119</v>
      </c>
      <c r="L1" s="16"/>
    </row>
    <row r="2" spans="1:12" ht="19.899999999999999" customHeight="1">
      <c r="A2" s="34"/>
      <c r="B2" s="107" t="s">
        <v>120</v>
      </c>
      <c r="C2" s="107"/>
      <c r="D2" s="107"/>
      <c r="E2" s="107"/>
      <c r="F2" s="107"/>
      <c r="G2" s="107"/>
      <c r="H2" s="107"/>
      <c r="I2" s="107"/>
      <c r="J2" s="107"/>
      <c r="K2" s="107"/>
      <c r="L2" s="16" t="s">
        <v>87</v>
      </c>
    </row>
    <row r="3" spans="1:12" ht="17.100000000000001" customHeight="1">
      <c r="A3" s="37"/>
      <c r="B3" s="108" t="s">
        <v>89</v>
      </c>
      <c r="C3" s="108"/>
      <c r="D3" s="108"/>
      <c r="E3" s="108"/>
      <c r="F3" s="108"/>
      <c r="G3" s="37"/>
      <c r="H3" s="37"/>
      <c r="I3" s="38"/>
      <c r="J3" s="38"/>
      <c r="K3" s="39" t="s">
        <v>90</v>
      </c>
      <c r="L3" s="40"/>
    </row>
    <row r="4" spans="1:12" ht="21.4" customHeight="1">
      <c r="A4" s="16"/>
      <c r="B4" s="112" t="s">
        <v>93</v>
      </c>
      <c r="C4" s="112"/>
      <c r="D4" s="112"/>
      <c r="E4" s="112"/>
      <c r="F4" s="112"/>
      <c r="G4" s="112" t="s">
        <v>104</v>
      </c>
      <c r="H4" s="112" t="s">
        <v>121</v>
      </c>
      <c r="I4" s="112" t="s">
        <v>122</v>
      </c>
      <c r="J4" s="112" t="s">
        <v>123</v>
      </c>
      <c r="K4" s="112" t="s">
        <v>124</v>
      </c>
      <c r="L4" s="47"/>
    </row>
    <row r="5" spans="1:12" ht="21.4" customHeight="1">
      <c r="A5" s="41"/>
      <c r="B5" s="112" t="s">
        <v>125</v>
      </c>
      <c r="C5" s="112"/>
      <c r="D5" s="112"/>
      <c r="E5" s="112" t="s">
        <v>115</v>
      </c>
      <c r="F5" s="112" t="s">
        <v>116</v>
      </c>
      <c r="G5" s="112"/>
      <c r="H5" s="112"/>
      <c r="I5" s="112"/>
      <c r="J5" s="112"/>
      <c r="K5" s="112"/>
      <c r="L5" s="47"/>
    </row>
    <row r="6" spans="1:12" ht="21.4" customHeight="1">
      <c r="A6" s="41"/>
      <c r="B6" s="52" t="s">
        <v>126</v>
      </c>
      <c r="C6" s="52" t="s">
        <v>127</v>
      </c>
      <c r="D6" s="52" t="s">
        <v>128</v>
      </c>
      <c r="E6" s="112"/>
      <c r="F6" s="112"/>
      <c r="G6" s="112"/>
      <c r="H6" s="112"/>
      <c r="I6" s="112"/>
      <c r="J6" s="112"/>
      <c r="K6" s="112"/>
      <c r="L6" s="19"/>
    </row>
    <row r="7" spans="1:12" ht="19.899999999999999" customHeight="1">
      <c r="A7" s="20"/>
      <c r="B7" s="42"/>
      <c r="C7" s="42"/>
      <c r="D7" s="42"/>
      <c r="E7" s="42"/>
      <c r="F7" s="42" t="s">
        <v>117</v>
      </c>
      <c r="G7" s="43">
        <f>H7+I7</f>
        <v>1393.9799999999998</v>
      </c>
      <c r="H7" s="43">
        <f>H8</f>
        <v>1343.87</v>
      </c>
      <c r="I7" s="43">
        <f>I8</f>
        <v>50.11</v>
      </c>
      <c r="J7" s="43"/>
      <c r="K7" s="43"/>
      <c r="L7" s="23"/>
    </row>
    <row r="8" spans="1:12" ht="19.899999999999999" customHeight="1">
      <c r="A8" s="41"/>
      <c r="B8" s="44"/>
      <c r="C8" s="44"/>
      <c r="D8" s="44"/>
      <c r="E8" s="44"/>
      <c r="F8" s="45" t="s">
        <v>0</v>
      </c>
      <c r="G8" s="43">
        <f t="shared" ref="G8:G16" si="0">H8+I8</f>
        <v>1393.9799999999998</v>
      </c>
      <c r="H8" s="46">
        <f>H9</f>
        <v>1343.87</v>
      </c>
      <c r="I8" s="46">
        <f>I9</f>
        <v>50.11</v>
      </c>
      <c r="J8" s="46"/>
      <c r="K8" s="46"/>
      <c r="L8" s="47"/>
    </row>
    <row r="9" spans="1:12" ht="19.899999999999999" customHeight="1">
      <c r="A9" s="41"/>
      <c r="B9" s="44"/>
      <c r="C9" s="44"/>
      <c r="D9" s="44"/>
      <c r="E9" s="44"/>
      <c r="F9" s="45" t="s">
        <v>1</v>
      </c>
      <c r="G9" s="43">
        <f>SUM(G10:G18)</f>
        <v>1393.9799999999998</v>
      </c>
      <c r="H9" s="46">
        <f>SUM(H10:H18)</f>
        <v>1343.87</v>
      </c>
      <c r="I9" s="46">
        <f>SUM(I10:I18)</f>
        <v>50.11</v>
      </c>
      <c r="J9" s="46"/>
      <c r="K9" s="46"/>
      <c r="L9" s="47"/>
    </row>
    <row r="10" spans="1:12" ht="19.899999999999999" customHeight="1">
      <c r="A10" s="110"/>
      <c r="B10" s="44" t="s">
        <v>129</v>
      </c>
      <c r="C10" s="44" t="s">
        <v>130</v>
      </c>
      <c r="D10" s="44" t="s">
        <v>131</v>
      </c>
      <c r="E10" s="44" t="s">
        <v>118</v>
      </c>
      <c r="F10" s="45" t="s">
        <v>4</v>
      </c>
      <c r="G10" s="43">
        <f t="shared" si="0"/>
        <v>898.24</v>
      </c>
      <c r="H10" s="62">
        <v>898.24</v>
      </c>
      <c r="I10" s="48"/>
      <c r="J10" s="48"/>
      <c r="K10" s="48"/>
      <c r="L10" s="19"/>
    </row>
    <row r="11" spans="1:12" ht="19.899999999999999" customHeight="1">
      <c r="A11" s="110"/>
      <c r="B11" s="44" t="s">
        <v>129</v>
      </c>
      <c r="C11" s="44" t="s">
        <v>130</v>
      </c>
      <c r="D11" s="63" t="s">
        <v>189</v>
      </c>
      <c r="E11" s="44" t="s">
        <v>118</v>
      </c>
      <c r="F11" s="64" t="s">
        <v>192</v>
      </c>
      <c r="G11" s="43">
        <f t="shared" si="0"/>
        <v>43.11</v>
      </c>
      <c r="H11" s="62"/>
      <c r="I11" s="48">
        <v>43.11</v>
      </c>
      <c r="J11" s="48"/>
      <c r="K11" s="48"/>
      <c r="L11" s="19"/>
    </row>
    <row r="12" spans="1:12" ht="19.899999999999999" customHeight="1">
      <c r="A12" s="110"/>
      <c r="B12" s="44" t="s">
        <v>129</v>
      </c>
      <c r="C12" s="44" t="s">
        <v>130</v>
      </c>
      <c r="D12" s="63" t="s">
        <v>190</v>
      </c>
      <c r="E12" s="44" t="s">
        <v>118</v>
      </c>
      <c r="F12" s="45" t="s">
        <v>186</v>
      </c>
      <c r="G12" s="43">
        <f t="shared" si="0"/>
        <v>220</v>
      </c>
      <c r="H12" s="62">
        <v>220</v>
      </c>
      <c r="I12" s="48"/>
      <c r="J12" s="48"/>
      <c r="K12" s="48"/>
      <c r="L12" s="19"/>
    </row>
    <row r="13" spans="1:12" ht="19.899999999999999" customHeight="1">
      <c r="A13" s="110"/>
      <c r="B13" s="44" t="s">
        <v>129</v>
      </c>
      <c r="C13" s="44" t="s">
        <v>130</v>
      </c>
      <c r="D13" s="63" t="s">
        <v>191</v>
      </c>
      <c r="E13" s="44" t="s">
        <v>118</v>
      </c>
      <c r="F13" s="45" t="s">
        <v>187</v>
      </c>
      <c r="G13" s="43">
        <f t="shared" si="0"/>
        <v>7</v>
      </c>
      <c r="H13" s="62"/>
      <c r="I13" s="48">
        <v>7</v>
      </c>
      <c r="J13" s="48"/>
      <c r="K13" s="48"/>
      <c r="L13" s="19"/>
    </row>
    <row r="14" spans="1:12" ht="19.899999999999999" customHeight="1">
      <c r="A14" s="110"/>
      <c r="B14" s="44" t="s">
        <v>129</v>
      </c>
      <c r="C14" s="44" t="s">
        <v>130</v>
      </c>
      <c r="D14" s="44" t="s">
        <v>132</v>
      </c>
      <c r="E14" s="44" t="s">
        <v>118</v>
      </c>
      <c r="F14" s="45" t="s">
        <v>5</v>
      </c>
      <c r="G14" s="43">
        <f t="shared" si="0"/>
        <v>9.6300000000000008</v>
      </c>
      <c r="H14" s="62">
        <v>9.6300000000000008</v>
      </c>
      <c r="I14" s="48"/>
      <c r="J14" s="48"/>
      <c r="K14" s="48"/>
      <c r="L14" s="19"/>
    </row>
    <row r="15" spans="1:12" ht="19.899999999999999" customHeight="1">
      <c r="A15" s="110"/>
      <c r="B15" s="44" t="s">
        <v>135</v>
      </c>
      <c r="C15" s="44" t="s">
        <v>130</v>
      </c>
      <c r="D15" s="44" t="s">
        <v>130</v>
      </c>
      <c r="E15" s="44" t="s">
        <v>118</v>
      </c>
      <c r="F15" s="45" t="s">
        <v>7</v>
      </c>
      <c r="G15" s="43">
        <f t="shared" si="0"/>
        <v>78.5</v>
      </c>
      <c r="H15" s="48">
        <v>78.5</v>
      </c>
      <c r="I15" s="48"/>
      <c r="J15" s="48"/>
      <c r="K15" s="48"/>
      <c r="L15" s="19"/>
    </row>
    <row r="16" spans="1:12" ht="19.899999999999999" customHeight="1">
      <c r="A16" s="110"/>
      <c r="B16" s="44" t="s">
        <v>136</v>
      </c>
      <c r="C16" s="44" t="s">
        <v>137</v>
      </c>
      <c r="D16" s="44" t="s">
        <v>131</v>
      </c>
      <c r="E16" s="44" t="s">
        <v>118</v>
      </c>
      <c r="F16" s="45" t="s">
        <v>8</v>
      </c>
      <c r="G16" s="43">
        <f t="shared" si="0"/>
        <v>52.32</v>
      </c>
      <c r="H16" s="48">
        <v>52.32</v>
      </c>
      <c r="I16" s="48"/>
      <c r="J16" s="48"/>
      <c r="K16" s="48"/>
      <c r="L16" s="19"/>
    </row>
    <row r="17" spans="1:12" ht="19.899999999999999" customHeight="1">
      <c r="A17" s="110"/>
      <c r="B17" s="44" t="s">
        <v>136</v>
      </c>
      <c r="C17" s="44" t="s">
        <v>137</v>
      </c>
      <c r="D17" s="44" t="s">
        <v>134</v>
      </c>
      <c r="E17" s="44" t="s">
        <v>118</v>
      </c>
      <c r="F17" s="45" t="s">
        <v>9</v>
      </c>
      <c r="G17" s="43">
        <f t="shared" ref="G17" si="1">H17+I17</f>
        <v>0.59</v>
      </c>
      <c r="H17" s="48">
        <v>0.59</v>
      </c>
      <c r="I17" s="48"/>
      <c r="J17" s="48"/>
      <c r="K17" s="48"/>
      <c r="L17" s="19"/>
    </row>
    <row r="18" spans="1:12" ht="19.899999999999999" customHeight="1">
      <c r="A18" s="110"/>
      <c r="B18" s="44" t="s">
        <v>133</v>
      </c>
      <c r="C18" s="44" t="s">
        <v>134</v>
      </c>
      <c r="D18" s="44" t="s">
        <v>131</v>
      </c>
      <c r="E18" s="44" t="s">
        <v>118</v>
      </c>
      <c r="F18" s="45" t="s">
        <v>6</v>
      </c>
      <c r="G18" s="43">
        <f t="shared" ref="G18" si="2">H18+I18</f>
        <v>84.59</v>
      </c>
      <c r="H18" s="48">
        <f>66.39+18.2</f>
        <v>84.59</v>
      </c>
      <c r="I18" s="48"/>
      <c r="J18" s="48"/>
      <c r="K18" s="48"/>
      <c r="L18" s="19"/>
    </row>
    <row r="19" spans="1:12" ht="8.4499999999999993" customHeight="1">
      <c r="A19" s="49"/>
      <c r="B19" s="50"/>
      <c r="C19" s="50"/>
      <c r="D19" s="50"/>
      <c r="E19" s="50"/>
      <c r="F19" s="49"/>
      <c r="G19" s="49"/>
      <c r="H19" s="49"/>
      <c r="I19" s="49"/>
      <c r="J19" s="50"/>
      <c r="K19" s="50"/>
      <c r="L19" s="51"/>
    </row>
  </sheetData>
  <mergeCells count="13">
    <mergeCell ref="A10:A18"/>
    <mergeCell ref="B1:D1"/>
    <mergeCell ref="B2:K2"/>
    <mergeCell ref="B3:F3"/>
    <mergeCell ref="B4:F4"/>
    <mergeCell ref="G4:G6"/>
    <mergeCell ref="H4:H6"/>
    <mergeCell ref="I4:I6"/>
    <mergeCell ref="J4:J6"/>
    <mergeCell ref="K4:K6"/>
    <mergeCell ref="B5:D5"/>
    <mergeCell ref="E5:E6"/>
    <mergeCell ref="F5:F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pane ySplit="5" topLeftCell="A6" activePane="bottomLeft" state="frozen"/>
      <selection pane="bottomLeft" activeCell="C19" sqref="C19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3"/>
      <c r="B1" s="4"/>
      <c r="C1" s="6"/>
      <c r="D1" s="6"/>
      <c r="E1" s="5"/>
      <c r="F1" s="5"/>
      <c r="G1" s="5"/>
      <c r="H1" s="53" t="s">
        <v>11</v>
      </c>
      <c r="I1" s="7" t="s">
        <v>87</v>
      </c>
    </row>
    <row r="2" spans="1:9" ht="19.899999999999999" customHeight="1">
      <c r="A2" s="6"/>
      <c r="B2" s="104" t="s">
        <v>138</v>
      </c>
      <c r="C2" s="104"/>
      <c r="D2" s="104"/>
      <c r="E2" s="104"/>
      <c r="F2" s="104"/>
      <c r="G2" s="104"/>
      <c r="H2" s="104"/>
      <c r="I2" s="7"/>
    </row>
    <row r="3" spans="1:9" ht="17.100000000000001" customHeight="1">
      <c r="A3" s="8"/>
      <c r="B3" s="108" t="s">
        <v>89</v>
      </c>
      <c r="C3" s="108"/>
      <c r="D3" s="10"/>
      <c r="E3" s="10"/>
      <c r="F3" s="10"/>
      <c r="G3" s="10"/>
      <c r="H3" s="11" t="s">
        <v>90</v>
      </c>
      <c r="I3" s="12"/>
    </row>
    <row r="4" spans="1:9" ht="21.4" customHeight="1">
      <c r="A4" s="13"/>
      <c r="B4" s="105" t="s">
        <v>91</v>
      </c>
      <c r="C4" s="105"/>
      <c r="D4" s="105" t="s">
        <v>92</v>
      </c>
      <c r="E4" s="105"/>
      <c r="F4" s="105"/>
      <c r="G4" s="105"/>
      <c r="H4" s="105"/>
      <c r="I4" s="15"/>
    </row>
    <row r="5" spans="1:9" ht="21.4" customHeight="1">
      <c r="A5" s="13"/>
      <c r="B5" s="14" t="s">
        <v>93</v>
      </c>
      <c r="C5" s="14" t="s">
        <v>94</v>
      </c>
      <c r="D5" s="14" t="s">
        <v>93</v>
      </c>
      <c r="E5" s="14" t="s">
        <v>104</v>
      </c>
      <c r="F5" s="14" t="s">
        <v>139</v>
      </c>
      <c r="G5" s="14" t="s">
        <v>140</v>
      </c>
      <c r="H5" s="14" t="s">
        <v>141</v>
      </c>
      <c r="I5" s="15"/>
    </row>
    <row r="6" spans="1:9" ht="19.899999999999999" customHeight="1">
      <c r="A6" s="16"/>
      <c r="B6" s="24" t="s">
        <v>142</v>
      </c>
      <c r="C6" s="18">
        <v>1393.98</v>
      </c>
      <c r="D6" s="24" t="s">
        <v>143</v>
      </c>
      <c r="E6" s="18">
        <f>F6</f>
        <v>1393.98</v>
      </c>
      <c r="F6" s="18">
        <f>SUM(F7:F33)</f>
        <v>1393.98</v>
      </c>
      <c r="G6" s="18"/>
      <c r="H6" s="18"/>
      <c r="I6" s="19"/>
    </row>
    <row r="7" spans="1:9" ht="19.899999999999999" customHeight="1">
      <c r="A7" s="106"/>
      <c r="B7" s="17" t="s">
        <v>12</v>
      </c>
      <c r="C7" s="18">
        <v>1393.98</v>
      </c>
      <c r="D7" s="17" t="s">
        <v>13</v>
      </c>
      <c r="E7" s="18"/>
      <c r="F7" s="18"/>
      <c r="G7" s="18"/>
      <c r="H7" s="18"/>
      <c r="I7" s="19"/>
    </row>
    <row r="8" spans="1:9" ht="19.899999999999999" customHeight="1">
      <c r="A8" s="106"/>
      <c r="B8" s="17" t="s">
        <v>14</v>
      </c>
      <c r="C8" s="18"/>
      <c r="D8" s="17" t="s">
        <v>15</v>
      </c>
      <c r="E8" s="18"/>
      <c r="F8" s="18"/>
      <c r="G8" s="18"/>
      <c r="H8" s="18"/>
      <c r="I8" s="19"/>
    </row>
    <row r="9" spans="1:9" ht="19.899999999999999" customHeight="1">
      <c r="A9" s="106"/>
      <c r="B9" s="17" t="s">
        <v>16</v>
      </c>
      <c r="C9" s="18"/>
      <c r="D9" s="17" t="s">
        <v>17</v>
      </c>
      <c r="E9" s="18"/>
      <c r="F9" s="18"/>
      <c r="G9" s="18"/>
      <c r="H9" s="18"/>
      <c r="I9" s="19"/>
    </row>
    <row r="10" spans="1:9" ht="19.899999999999999" customHeight="1">
      <c r="A10" s="16"/>
      <c r="B10" s="24" t="s">
        <v>144</v>
      </c>
      <c r="C10" s="18"/>
      <c r="D10" s="17" t="s">
        <v>18</v>
      </c>
      <c r="E10" s="18">
        <f>F10</f>
        <v>1177.98</v>
      </c>
      <c r="F10" s="61">
        <v>1177.98</v>
      </c>
      <c r="G10" s="18"/>
      <c r="H10" s="18"/>
      <c r="I10" s="19"/>
    </row>
    <row r="11" spans="1:9" ht="19.899999999999999" customHeight="1">
      <c r="A11" s="106"/>
      <c r="B11" s="17" t="s">
        <v>19</v>
      </c>
      <c r="C11" s="18"/>
      <c r="D11" s="17" t="s">
        <v>20</v>
      </c>
      <c r="E11" s="18"/>
      <c r="F11" s="61"/>
      <c r="G11" s="18"/>
      <c r="H11" s="18"/>
      <c r="I11" s="19"/>
    </row>
    <row r="12" spans="1:9" ht="19.899999999999999" customHeight="1">
      <c r="A12" s="106"/>
      <c r="B12" s="17" t="s">
        <v>21</v>
      </c>
      <c r="C12" s="18"/>
      <c r="D12" s="17" t="s">
        <v>22</v>
      </c>
      <c r="E12" s="18"/>
      <c r="F12" s="61"/>
      <c r="G12" s="18"/>
      <c r="H12" s="18"/>
      <c r="I12" s="19"/>
    </row>
    <row r="13" spans="1:9" ht="19.899999999999999" customHeight="1">
      <c r="A13" s="106"/>
      <c r="B13" s="17" t="s">
        <v>23</v>
      </c>
      <c r="C13" s="18"/>
      <c r="D13" s="17" t="s">
        <v>24</v>
      </c>
      <c r="E13" s="18"/>
      <c r="F13" s="61"/>
      <c r="G13" s="18"/>
      <c r="H13" s="18"/>
      <c r="I13" s="19"/>
    </row>
    <row r="14" spans="1:9" ht="19.899999999999999" customHeight="1">
      <c r="A14" s="106"/>
      <c r="B14" s="17" t="s">
        <v>25</v>
      </c>
      <c r="C14" s="18"/>
      <c r="D14" s="17" t="s">
        <v>26</v>
      </c>
      <c r="E14" s="18">
        <f>F14</f>
        <v>78.5</v>
      </c>
      <c r="F14" s="61">
        <v>78.5</v>
      </c>
      <c r="G14" s="18"/>
      <c r="H14" s="18"/>
      <c r="I14" s="19"/>
    </row>
    <row r="15" spans="1:9" ht="19.899999999999999" customHeight="1">
      <c r="A15" s="106"/>
      <c r="B15" s="17" t="s">
        <v>25</v>
      </c>
      <c r="C15" s="18"/>
      <c r="D15" s="17" t="s">
        <v>27</v>
      </c>
      <c r="E15" s="18"/>
      <c r="F15" s="61"/>
      <c r="G15" s="18"/>
      <c r="H15" s="18"/>
      <c r="I15" s="19"/>
    </row>
    <row r="16" spans="1:9" ht="19.899999999999999" customHeight="1">
      <c r="A16" s="106"/>
      <c r="B16" s="17" t="s">
        <v>25</v>
      </c>
      <c r="C16" s="18"/>
      <c r="D16" s="17" t="s">
        <v>28</v>
      </c>
      <c r="E16" s="18">
        <f>F16</f>
        <v>52.91</v>
      </c>
      <c r="F16" s="61">
        <v>52.91</v>
      </c>
      <c r="G16" s="18"/>
      <c r="H16" s="18"/>
      <c r="I16" s="19"/>
    </row>
    <row r="17" spans="1:9" ht="19.899999999999999" customHeight="1">
      <c r="A17" s="106"/>
      <c r="B17" s="17" t="s">
        <v>25</v>
      </c>
      <c r="C17" s="18"/>
      <c r="D17" s="17" t="s">
        <v>29</v>
      </c>
      <c r="E17" s="18"/>
      <c r="F17" s="61"/>
      <c r="G17" s="18"/>
      <c r="H17" s="18"/>
      <c r="I17" s="19"/>
    </row>
    <row r="18" spans="1:9" ht="19.899999999999999" customHeight="1">
      <c r="A18" s="106"/>
      <c r="B18" s="17" t="s">
        <v>25</v>
      </c>
      <c r="C18" s="18"/>
      <c r="D18" s="17" t="s">
        <v>30</v>
      </c>
      <c r="E18" s="18"/>
      <c r="F18" s="61"/>
      <c r="G18" s="18"/>
      <c r="H18" s="18"/>
      <c r="I18" s="19"/>
    </row>
    <row r="19" spans="1:9" ht="19.899999999999999" customHeight="1">
      <c r="A19" s="106"/>
      <c r="B19" s="17" t="s">
        <v>25</v>
      </c>
      <c r="C19" s="18"/>
      <c r="D19" s="17" t="s">
        <v>31</v>
      </c>
      <c r="E19" s="18"/>
      <c r="F19" s="61"/>
      <c r="G19" s="18"/>
      <c r="H19" s="18"/>
      <c r="I19" s="19"/>
    </row>
    <row r="20" spans="1:9" ht="19.899999999999999" customHeight="1">
      <c r="A20" s="106"/>
      <c r="B20" s="17" t="s">
        <v>25</v>
      </c>
      <c r="C20" s="18"/>
      <c r="D20" s="17" t="s">
        <v>32</v>
      </c>
      <c r="E20" s="18"/>
      <c r="F20" s="61"/>
      <c r="G20" s="18"/>
      <c r="H20" s="18"/>
      <c r="I20" s="19"/>
    </row>
    <row r="21" spans="1:9" ht="19.899999999999999" customHeight="1">
      <c r="A21" s="106"/>
      <c r="B21" s="17" t="s">
        <v>25</v>
      </c>
      <c r="C21" s="18"/>
      <c r="D21" s="17" t="s">
        <v>33</v>
      </c>
      <c r="E21" s="18"/>
      <c r="F21" s="61"/>
      <c r="G21" s="18"/>
      <c r="H21" s="18"/>
      <c r="I21" s="19"/>
    </row>
    <row r="22" spans="1:9" ht="19.899999999999999" customHeight="1">
      <c r="A22" s="106"/>
      <c r="B22" s="17" t="s">
        <v>25</v>
      </c>
      <c r="C22" s="18"/>
      <c r="D22" s="17" t="s">
        <v>34</v>
      </c>
      <c r="E22" s="18"/>
      <c r="F22" s="61"/>
      <c r="G22" s="18"/>
      <c r="H22" s="18"/>
      <c r="I22" s="19"/>
    </row>
    <row r="23" spans="1:9" ht="19.899999999999999" customHeight="1">
      <c r="A23" s="106"/>
      <c r="B23" s="17" t="s">
        <v>25</v>
      </c>
      <c r="C23" s="18"/>
      <c r="D23" s="17" t="s">
        <v>35</v>
      </c>
      <c r="E23" s="18"/>
      <c r="F23" s="61"/>
      <c r="G23" s="18"/>
      <c r="H23" s="18"/>
      <c r="I23" s="19"/>
    </row>
    <row r="24" spans="1:9" ht="19.899999999999999" customHeight="1">
      <c r="A24" s="106"/>
      <c r="B24" s="17" t="s">
        <v>25</v>
      </c>
      <c r="C24" s="18"/>
      <c r="D24" s="17" t="s">
        <v>36</v>
      </c>
      <c r="E24" s="18"/>
      <c r="F24" s="61"/>
      <c r="G24" s="18"/>
      <c r="H24" s="18"/>
      <c r="I24" s="19"/>
    </row>
    <row r="25" spans="1:9" ht="19.899999999999999" customHeight="1">
      <c r="A25" s="106"/>
      <c r="B25" s="17" t="s">
        <v>25</v>
      </c>
      <c r="C25" s="18"/>
      <c r="D25" s="17" t="s">
        <v>37</v>
      </c>
      <c r="E25" s="18"/>
      <c r="F25" s="61"/>
      <c r="G25" s="18"/>
      <c r="H25" s="18"/>
      <c r="I25" s="19"/>
    </row>
    <row r="26" spans="1:9" ht="19.899999999999999" customHeight="1">
      <c r="A26" s="106"/>
      <c r="B26" s="17" t="s">
        <v>25</v>
      </c>
      <c r="C26" s="18"/>
      <c r="D26" s="17" t="s">
        <v>38</v>
      </c>
      <c r="E26" s="18">
        <f>F26</f>
        <v>84.59</v>
      </c>
      <c r="F26" s="61">
        <f>18.2+66.39</f>
        <v>84.59</v>
      </c>
      <c r="G26" s="18"/>
      <c r="H26" s="18"/>
      <c r="I26" s="19"/>
    </row>
    <row r="27" spans="1:9" ht="19.899999999999999" customHeight="1">
      <c r="A27" s="106"/>
      <c r="B27" s="17" t="s">
        <v>25</v>
      </c>
      <c r="C27" s="18"/>
      <c r="D27" s="17" t="s">
        <v>39</v>
      </c>
      <c r="E27" s="18"/>
      <c r="F27" s="18"/>
      <c r="G27" s="18"/>
      <c r="H27" s="18"/>
      <c r="I27" s="19"/>
    </row>
    <row r="28" spans="1:9" ht="19.899999999999999" customHeight="1">
      <c r="A28" s="106"/>
      <c r="B28" s="17" t="s">
        <v>25</v>
      </c>
      <c r="C28" s="18"/>
      <c r="D28" s="17" t="s">
        <v>40</v>
      </c>
      <c r="E28" s="18"/>
      <c r="F28" s="18"/>
      <c r="G28" s="18"/>
      <c r="H28" s="18"/>
      <c r="I28" s="19"/>
    </row>
    <row r="29" spans="1:9" ht="19.899999999999999" customHeight="1">
      <c r="A29" s="106"/>
      <c r="B29" s="17" t="s">
        <v>25</v>
      </c>
      <c r="C29" s="18"/>
      <c r="D29" s="17" t="s">
        <v>41</v>
      </c>
      <c r="E29" s="18"/>
      <c r="F29" s="18"/>
      <c r="G29" s="18"/>
      <c r="H29" s="18"/>
      <c r="I29" s="19"/>
    </row>
    <row r="30" spans="1:9" ht="19.899999999999999" customHeight="1">
      <c r="A30" s="106"/>
      <c r="B30" s="17" t="s">
        <v>25</v>
      </c>
      <c r="C30" s="18"/>
      <c r="D30" s="17" t="s">
        <v>42</v>
      </c>
      <c r="E30" s="18"/>
      <c r="F30" s="18"/>
      <c r="G30" s="18"/>
      <c r="H30" s="18"/>
      <c r="I30" s="19"/>
    </row>
    <row r="31" spans="1:9" ht="19.899999999999999" customHeight="1">
      <c r="A31" s="106"/>
      <c r="B31" s="17" t="s">
        <v>25</v>
      </c>
      <c r="C31" s="18"/>
      <c r="D31" s="17" t="s">
        <v>43</v>
      </c>
      <c r="E31" s="18"/>
      <c r="F31" s="18"/>
      <c r="G31" s="18"/>
      <c r="H31" s="18"/>
      <c r="I31" s="19"/>
    </row>
    <row r="32" spans="1:9" ht="19.899999999999999" customHeight="1">
      <c r="A32" s="106"/>
      <c r="B32" s="17" t="s">
        <v>25</v>
      </c>
      <c r="C32" s="18"/>
      <c r="D32" s="17" t="s">
        <v>44</v>
      </c>
      <c r="E32" s="18"/>
      <c r="F32" s="18"/>
      <c r="G32" s="18"/>
      <c r="H32" s="18"/>
      <c r="I32" s="19"/>
    </row>
    <row r="33" spans="1:9" ht="19.899999999999999" customHeight="1">
      <c r="A33" s="106"/>
      <c r="B33" s="17" t="s">
        <v>25</v>
      </c>
      <c r="C33" s="18"/>
      <c r="D33" s="17" t="s">
        <v>45</v>
      </c>
      <c r="E33" s="18"/>
      <c r="F33" s="18"/>
      <c r="G33" s="18"/>
      <c r="H33" s="18"/>
      <c r="I33" s="19"/>
    </row>
    <row r="34" spans="1:9" ht="8.4499999999999993" customHeight="1">
      <c r="A34" s="31"/>
      <c r="B34" s="31"/>
      <c r="C34" s="31"/>
      <c r="D34" s="54"/>
      <c r="E34" s="31"/>
      <c r="F34" s="31"/>
      <c r="G34" s="31"/>
      <c r="H34" s="31"/>
      <c r="I34" s="55"/>
    </row>
  </sheetData>
  <mergeCells count="6">
    <mergeCell ref="A11:A33"/>
    <mergeCell ref="B2:H2"/>
    <mergeCell ref="B3:C3"/>
    <mergeCell ref="B4:C4"/>
    <mergeCell ref="D4:H4"/>
    <mergeCell ref="A7:A9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35"/>
  <sheetViews>
    <sheetView tabSelected="1" workbookViewId="0">
      <pane ySplit="6" topLeftCell="A7" activePane="bottomLeft" state="frozen"/>
      <selection pane="bottomLeft" activeCell="I11" sqref="I11"/>
    </sheetView>
  </sheetViews>
  <sheetFormatPr defaultColWidth="10" defaultRowHeight="13.5"/>
  <cols>
    <col min="1" max="1" width="1.5" customWidth="1"/>
    <col min="2" max="2" width="6.125" style="76" customWidth="1"/>
    <col min="3" max="3" width="6.125" style="71" customWidth="1"/>
    <col min="4" max="4" width="13.375" customWidth="1"/>
    <col min="5" max="5" width="41" customWidth="1"/>
    <col min="6" max="9" width="11.375" customWidth="1"/>
    <col min="10" max="39" width="10.25" customWidth="1"/>
    <col min="40" max="40" width="1.5" customWidth="1"/>
  </cols>
  <sheetData>
    <row r="1" spans="1:40" ht="14.25" customHeight="1">
      <c r="A1" s="4"/>
      <c r="B1" s="111"/>
      <c r="C1" s="111"/>
      <c r="D1" s="5"/>
      <c r="E1" s="5"/>
      <c r="F1" s="34"/>
      <c r="G1" s="34"/>
      <c r="H1" s="34"/>
      <c r="I1" s="5"/>
      <c r="J1" s="5"/>
      <c r="K1" s="3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6" t="s">
        <v>145</v>
      </c>
      <c r="AN1" s="7"/>
    </row>
    <row r="2" spans="1:40" ht="19.899999999999999" customHeight="1">
      <c r="A2" s="34"/>
      <c r="B2" s="107" t="s">
        <v>146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7"/>
    </row>
    <row r="3" spans="1:40" ht="17.100000000000001" customHeight="1">
      <c r="A3" s="37"/>
      <c r="B3" s="108" t="s">
        <v>89</v>
      </c>
      <c r="C3" s="108"/>
      <c r="D3" s="108"/>
      <c r="E3" s="108"/>
      <c r="F3" s="10"/>
      <c r="G3" s="37"/>
      <c r="H3" s="57"/>
      <c r="I3" s="10"/>
      <c r="J3" s="10"/>
      <c r="K3" s="38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13" t="s">
        <v>90</v>
      </c>
      <c r="AM3" s="113"/>
      <c r="AN3" s="12"/>
    </row>
    <row r="4" spans="1:40" ht="21.4" customHeight="1">
      <c r="A4" s="16"/>
      <c r="B4" s="105" t="s">
        <v>93</v>
      </c>
      <c r="C4" s="105"/>
      <c r="D4" s="105"/>
      <c r="E4" s="105"/>
      <c r="F4" s="105" t="s">
        <v>147</v>
      </c>
      <c r="G4" s="105" t="s">
        <v>148</v>
      </c>
      <c r="H4" s="105"/>
      <c r="I4" s="105"/>
      <c r="J4" s="105"/>
      <c r="K4" s="105"/>
      <c r="L4" s="105"/>
      <c r="M4" s="105"/>
      <c r="N4" s="105"/>
      <c r="O4" s="105"/>
      <c r="P4" s="105"/>
      <c r="Q4" s="105" t="s">
        <v>149</v>
      </c>
      <c r="R4" s="105"/>
      <c r="S4" s="105"/>
      <c r="T4" s="105"/>
      <c r="U4" s="105"/>
      <c r="V4" s="105"/>
      <c r="W4" s="105"/>
      <c r="X4" s="105"/>
      <c r="Y4" s="105"/>
      <c r="Z4" s="105"/>
      <c r="AA4" s="105" t="s">
        <v>150</v>
      </c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5"/>
    </row>
    <row r="5" spans="1:40" ht="21.4" customHeight="1">
      <c r="A5" s="16"/>
      <c r="B5" s="105" t="s">
        <v>125</v>
      </c>
      <c r="C5" s="105"/>
      <c r="D5" s="105" t="s">
        <v>115</v>
      </c>
      <c r="E5" s="105" t="s">
        <v>116</v>
      </c>
      <c r="F5" s="105"/>
      <c r="G5" s="105" t="s">
        <v>104</v>
      </c>
      <c r="H5" s="105" t="s">
        <v>151</v>
      </c>
      <c r="I5" s="105"/>
      <c r="J5" s="105"/>
      <c r="K5" s="105" t="s">
        <v>152</v>
      </c>
      <c r="L5" s="105"/>
      <c r="M5" s="105"/>
      <c r="N5" s="105" t="s">
        <v>153</v>
      </c>
      <c r="O5" s="105"/>
      <c r="P5" s="105"/>
      <c r="Q5" s="105" t="s">
        <v>104</v>
      </c>
      <c r="R5" s="105" t="s">
        <v>151</v>
      </c>
      <c r="S5" s="105"/>
      <c r="T5" s="105"/>
      <c r="U5" s="105" t="s">
        <v>152</v>
      </c>
      <c r="V5" s="105"/>
      <c r="W5" s="105"/>
      <c r="X5" s="105" t="s">
        <v>153</v>
      </c>
      <c r="Y5" s="105"/>
      <c r="Z5" s="105"/>
      <c r="AA5" s="105" t="s">
        <v>104</v>
      </c>
      <c r="AB5" s="105" t="s">
        <v>151</v>
      </c>
      <c r="AC5" s="105"/>
      <c r="AD5" s="105"/>
      <c r="AE5" s="105" t="s">
        <v>152</v>
      </c>
      <c r="AF5" s="105"/>
      <c r="AG5" s="105"/>
      <c r="AH5" s="105" t="s">
        <v>153</v>
      </c>
      <c r="AI5" s="105"/>
      <c r="AJ5" s="105"/>
      <c r="AK5" s="105" t="s">
        <v>154</v>
      </c>
      <c r="AL5" s="105"/>
      <c r="AM5" s="105"/>
      <c r="AN5" s="15"/>
    </row>
    <row r="6" spans="1:40" ht="21.4" customHeight="1">
      <c r="A6" s="54"/>
      <c r="B6" s="73" t="s">
        <v>126</v>
      </c>
      <c r="C6" s="67" t="s">
        <v>127</v>
      </c>
      <c r="D6" s="105"/>
      <c r="E6" s="105"/>
      <c r="F6" s="105"/>
      <c r="G6" s="105"/>
      <c r="H6" s="14" t="s">
        <v>155</v>
      </c>
      <c r="I6" s="14" t="s">
        <v>121</v>
      </c>
      <c r="J6" s="14" t="s">
        <v>122</v>
      </c>
      <c r="K6" s="14" t="s">
        <v>155</v>
      </c>
      <c r="L6" s="14" t="s">
        <v>121</v>
      </c>
      <c r="M6" s="14" t="s">
        <v>122</v>
      </c>
      <c r="N6" s="14" t="s">
        <v>155</v>
      </c>
      <c r="O6" s="14" t="s">
        <v>121</v>
      </c>
      <c r="P6" s="14" t="s">
        <v>122</v>
      </c>
      <c r="Q6" s="105"/>
      <c r="R6" s="14" t="s">
        <v>155</v>
      </c>
      <c r="S6" s="14" t="s">
        <v>121</v>
      </c>
      <c r="T6" s="14" t="s">
        <v>122</v>
      </c>
      <c r="U6" s="14" t="s">
        <v>155</v>
      </c>
      <c r="V6" s="14" t="s">
        <v>121</v>
      </c>
      <c r="W6" s="14" t="s">
        <v>122</v>
      </c>
      <c r="X6" s="14" t="s">
        <v>155</v>
      </c>
      <c r="Y6" s="14" t="s">
        <v>121</v>
      </c>
      <c r="Z6" s="14" t="s">
        <v>122</v>
      </c>
      <c r="AA6" s="105"/>
      <c r="AB6" s="14" t="s">
        <v>155</v>
      </c>
      <c r="AC6" s="14" t="s">
        <v>121</v>
      </c>
      <c r="AD6" s="14" t="s">
        <v>122</v>
      </c>
      <c r="AE6" s="14" t="s">
        <v>155</v>
      </c>
      <c r="AF6" s="14" t="s">
        <v>121</v>
      </c>
      <c r="AG6" s="14" t="s">
        <v>122</v>
      </c>
      <c r="AH6" s="14" t="s">
        <v>155</v>
      </c>
      <c r="AI6" s="14" t="s">
        <v>121</v>
      </c>
      <c r="AJ6" s="14" t="s">
        <v>122</v>
      </c>
      <c r="AK6" s="14" t="s">
        <v>155</v>
      </c>
      <c r="AL6" s="14" t="s">
        <v>121</v>
      </c>
      <c r="AM6" s="14" t="s">
        <v>122</v>
      </c>
      <c r="AN6" s="15"/>
    </row>
    <row r="7" spans="1:40" ht="19.899999999999999" customHeight="1">
      <c r="A7" s="16"/>
      <c r="B7" s="74"/>
      <c r="C7" s="68"/>
      <c r="D7" s="29"/>
      <c r="E7" s="42" t="s">
        <v>117</v>
      </c>
      <c r="F7" s="22">
        <f>F8</f>
        <v>1393.9799999999998</v>
      </c>
      <c r="G7" s="22">
        <f t="shared" ref="G7:J7" si="0">G8</f>
        <v>1393.9799999999998</v>
      </c>
      <c r="H7" s="22">
        <f t="shared" si="0"/>
        <v>1393.9799999999998</v>
      </c>
      <c r="I7" s="22">
        <f t="shared" si="0"/>
        <v>1343.87</v>
      </c>
      <c r="J7" s="22">
        <f t="shared" si="0"/>
        <v>50.11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15"/>
    </row>
    <row r="8" spans="1:40" ht="19.899999999999999" customHeight="1">
      <c r="A8" s="16"/>
      <c r="B8" s="75" t="s">
        <v>0</v>
      </c>
      <c r="C8" s="69" t="s">
        <v>0</v>
      </c>
      <c r="D8" s="24"/>
      <c r="E8" s="17" t="s">
        <v>0</v>
      </c>
      <c r="F8" s="18">
        <f>F9</f>
        <v>1393.9799999999998</v>
      </c>
      <c r="G8" s="18">
        <f t="shared" ref="G8:J8" si="1">G9</f>
        <v>1393.9799999999998</v>
      </c>
      <c r="H8" s="18">
        <f t="shared" si="1"/>
        <v>1393.9799999999998</v>
      </c>
      <c r="I8" s="18">
        <f t="shared" si="1"/>
        <v>1343.87</v>
      </c>
      <c r="J8" s="18">
        <f t="shared" si="1"/>
        <v>50.11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5"/>
    </row>
    <row r="9" spans="1:40" ht="19.899999999999999" customHeight="1">
      <c r="A9" s="16"/>
      <c r="B9" s="75" t="s">
        <v>0</v>
      </c>
      <c r="C9" s="69" t="s">
        <v>0</v>
      </c>
      <c r="D9" s="24">
        <v>213001</v>
      </c>
      <c r="E9" s="17" t="s">
        <v>3</v>
      </c>
      <c r="F9" s="18">
        <f>G9</f>
        <v>1393.9799999999998</v>
      </c>
      <c r="G9" s="18">
        <f>H9</f>
        <v>1393.9799999999998</v>
      </c>
      <c r="H9" s="18">
        <f>I9+J9</f>
        <v>1393.9799999999998</v>
      </c>
      <c r="I9" s="18">
        <f>I10+I20</f>
        <v>1343.87</v>
      </c>
      <c r="J9" s="18">
        <f>J10+J20+J34</f>
        <v>50.11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5"/>
    </row>
    <row r="10" spans="1:40" ht="19.899999999999999" customHeight="1">
      <c r="A10" s="16"/>
      <c r="B10" s="24" t="s">
        <v>164</v>
      </c>
      <c r="C10" s="69" t="s">
        <v>0</v>
      </c>
      <c r="D10" s="24">
        <v>213001</v>
      </c>
      <c r="E10" s="66" t="s">
        <v>193</v>
      </c>
      <c r="F10" s="18">
        <f>G10</f>
        <v>995.67</v>
      </c>
      <c r="G10" s="18">
        <f>H10</f>
        <v>995.67</v>
      </c>
      <c r="H10" s="65">
        <f>I10</f>
        <v>995.67</v>
      </c>
      <c r="I10" s="65">
        <f>SUM(I11:I19)</f>
        <v>995.67</v>
      </c>
      <c r="J10" s="18">
        <f>J33</f>
        <v>43.11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5"/>
    </row>
    <row r="11" spans="1:40" ht="19.899999999999999" customHeight="1">
      <c r="A11" s="16"/>
      <c r="B11" s="24" t="s">
        <v>164</v>
      </c>
      <c r="C11" s="72" t="s">
        <v>220</v>
      </c>
      <c r="D11" s="24">
        <v>213001</v>
      </c>
      <c r="E11" s="66" t="s">
        <v>194</v>
      </c>
      <c r="F11" s="18">
        <f t="shared" ref="F11:F35" si="2">G11</f>
        <v>276.2</v>
      </c>
      <c r="G11" s="18">
        <f t="shared" ref="G11:G35" si="3">H11</f>
        <v>276.2</v>
      </c>
      <c r="H11" s="65">
        <v>276.2</v>
      </c>
      <c r="I11" s="65">
        <v>276.2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5"/>
    </row>
    <row r="12" spans="1:40" ht="19.899999999999999" customHeight="1">
      <c r="B12" s="24" t="s">
        <v>164</v>
      </c>
      <c r="C12" s="72" t="s">
        <v>189</v>
      </c>
      <c r="D12" s="24">
        <v>213001</v>
      </c>
      <c r="E12" s="66" t="s">
        <v>195</v>
      </c>
      <c r="F12" s="18">
        <f t="shared" si="2"/>
        <v>252.07</v>
      </c>
      <c r="G12" s="18">
        <f t="shared" si="3"/>
        <v>252.07</v>
      </c>
      <c r="H12" s="65">
        <v>252.07</v>
      </c>
      <c r="I12" s="65">
        <v>252.07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5"/>
    </row>
    <row r="13" spans="1:40" ht="19.899999999999999" customHeight="1">
      <c r="B13" s="24" t="s">
        <v>164</v>
      </c>
      <c r="C13" s="72" t="s">
        <v>221</v>
      </c>
      <c r="D13" s="24">
        <v>213001</v>
      </c>
      <c r="E13" s="66" t="s">
        <v>196</v>
      </c>
      <c r="F13" s="18">
        <f t="shared" si="2"/>
        <v>22.76</v>
      </c>
      <c r="G13" s="18">
        <f t="shared" si="3"/>
        <v>22.76</v>
      </c>
      <c r="H13" s="65">
        <v>22.76</v>
      </c>
      <c r="I13" s="65">
        <v>22.76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5"/>
    </row>
    <row r="14" spans="1:40" ht="19.899999999999999" customHeight="1">
      <c r="B14" s="24" t="s">
        <v>164</v>
      </c>
      <c r="C14" s="72" t="s">
        <v>222</v>
      </c>
      <c r="D14" s="24">
        <v>213001</v>
      </c>
      <c r="E14" s="66" t="s">
        <v>197</v>
      </c>
      <c r="F14" s="18">
        <f t="shared" si="2"/>
        <v>2.97</v>
      </c>
      <c r="G14" s="18">
        <f t="shared" si="3"/>
        <v>2.97</v>
      </c>
      <c r="H14" s="65">
        <v>2.97</v>
      </c>
      <c r="I14" s="65">
        <v>2.97</v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5"/>
    </row>
    <row r="15" spans="1:40" ht="19.899999999999999" customHeight="1">
      <c r="B15" s="24" t="s">
        <v>164</v>
      </c>
      <c r="C15" s="72" t="s">
        <v>237</v>
      </c>
      <c r="D15" s="24">
        <v>213001</v>
      </c>
      <c r="E15" s="66" t="s">
        <v>198</v>
      </c>
      <c r="F15" s="18">
        <f t="shared" si="2"/>
        <v>78.5</v>
      </c>
      <c r="G15" s="18">
        <f t="shared" si="3"/>
        <v>78.5</v>
      </c>
      <c r="H15" s="65">
        <v>78.5</v>
      </c>
      <c r="I15" s="65">
        <v>78.5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5"/>
    </row>
    <row r="16" spans="1:40" ht="19.899999999999999" customHeight="1">
      <c r="B16" s="24" t="s">
        <v>164</v>
      </c>
      <c r="C16" s="72" t="s">
        <v>223</v>
      </c>
      <c r="D16" s="24">
        <v>213001</v>
      </c>
      <c r="E16" s="66" t="s">
        <v>199</v>
      </c>
      <c r="F16" s="18">
        <f t="shared" si="2"/>
        <v>54.15</v>
      </c>
      <c r="G16" s="18">
        <f t="shared" si="3"/>
        <v>54.15</v>
      </c>
      <c r="H16" s="65">
        <v>54.15</v>
      </c>
      <c r="I16" s="65">
        <v>54.15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5"/>
    </row>
    <row r="17" spans="1:40" ht="19.899999999999999" customHeight="1">
      <c r="B17" s="24" t="s">
        <v>164</v>
      </c>
      <c r="C17" s="72" t="s">
        <v>224</v>
      </c>
      <c r="D17" s="24">
        <v>213001</v>
      </c>
      <c r="E17" s="66" t="s">
        <v>200</v>
      </c>
      <c r="F17" s="18">
        <f t="shared" si="2"/>
        <v>4.43</v>
      </c>
      <c r="G17" s="18">
        <f t="shared" si="3"/>
        <v>4.43</v>
      </c>
      <c r="H17" s="65">
        <v>4.43</v>
      </c>
      <c r="I17" s="65">
        <v>4.43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5"/>
    </row>
    <row r="18" spans="1:40" ht="19.899999999999999" customHeight="1">
      <c r="B18" s="24" t="s">
        <v>164</v>
      </c>
      <c r="C18" s="72" t="s">
        <v>225</v>
      </c>
      <c r="D18" s="24">
        <v>213001</v>
      </c>
      <c r="E18" s="66" t="s">
        <v>188</v>
      </c>
      <c r="F18" s="18">
        <f t="shared" si="2"/>
        <v>84.59</v>
      </c>
      <c r="G18" s="18">
        <f t="shared" si="3"/>
        <v>84.59</v>
      </c>
      <c r="H18" s="65">
        <f>I18</f>
        <v>84.59</v>
      </c>
      <c r="I18" s="65">
        <f>18.2+66.39</f>
        <v>84.59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5"/>
    </row>
    <row r="19" spans="1:40" ht="19.899999999999999" customHeight="1">
      <c r="B19" s="24" t="s">
        <v>164</v>
      </c>
      <c r="C19" s="72" t="s">
        <v>226</v>
      </c>
      <c r="D19" s="24">
        <v>213001</v>
      </c>
      <c r="E19" s="66" t="s">
        <v>201</v>
      </c>
      <c r="F19" s="18">
        <f t="shared" si="2"/>
        <v>220</v>
      </c>
      <c r="G19" s="18">
        <f t="shared" si="3"/>
        <v>220</v>
      </c>
      <c r="H19" s="65">
        <v>220</v>
      </c>
      <c r="I19" s="65">
        <v>220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5"/>
    </row>
    <row r="20" spans="1:40" ht="19.899999999999999" customHeight="1">
      <c r="B20" s="24" t="s">
        <v>163</v>
      </c>
      <c r="C20" s="69" t="s">
        <v>0</v>
      </c>
      <c r="D20" s="24">
        <v>213001</v>
      </c>
      <c r="E20" s="66" t="s">
        <v>202</v>
      </c>
      <c r="F20" s="18">
        <f t="shared" si="2"/>
        <v>348.2</v>
      </c>
      <c r="G20" s="18">
        <f t="shared" si="3"/>
        <v>348.2</v>
      </c>
      <c r="H20" s="65">
        <v>348.2</v>
      </c>
      <c r="I20" s="65">
        <v>348.2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5"/>
    </row>
    <row r="21" spans="1:40" ht="19.899999999999999" customHeight="1">
      <c r="B21" s="24" t="s">
        <v>163</v>
      </c>
      <c r="C21" s="72" t="s">
        <v>220</v>
      </c>
      <c r="D21" s="24">
        <v>213001</v>
      </c>
      <c r="E21" s="66" t="s">
        <v>203</v>
      </c>
      <c r="F21" s="18">
        <f t="shared" si="2"/>
        <v>57.6</v>
      </c>
      <c r="G21" s="18">
        <f t="shared" si="3"/>
        <v>57.6</v>
      </c>
      <c r="H21" s="65">
        <v>57.6</v>
      </c>
      <c r="I21" s="65">
        <v>57.6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5"/>
    </row>
    <row r="22" spans="1:40" ht="19.899999999999999" customHeight="1">
      <c r="B22" s="24" t="s">
        <v>163</v>
      </c>
      <c r="C22" s="72" t="s">
        <v>190</v>
      </c>
      <c r="D22" s="24">
        <v>213001</v>
      </c>
      <c r="E22" s="66" t="s">
        <v>204</v>
      </c>
      <c r="F22" s="18">
        <f t="shared" si="2"/>
        <v>0.1</v>
      </c>
      <c r="G22" s="18">
        <f t="shared" si="3"/>
        <v>0.1</v>
      </c>
      <c r="H22" s="65">
        <v>0.1</v>
      </c>
      <c r="I22" s="65">
        <v>0.1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5"/>
    </row>
    <row r="23" spans="1:40" ht="19.899999999999999" customHeight="1">
      <c r="B23" s="24" t="s">
        <v>163</v>
      </c>
      <c r="C23" s="72" t="s">
        <v>227</v>
      </c>
      <c r="D23" s="24">
        <v>213001</v>
      </c>
      <c r="E23" s="66" t="s">
        <v>205</v>
      </c>
      <c r="F23" s="18">
        <f t="shared" si="2"/>
        <v>1.2</v>
      </c>
      <c r="G23" s="18">
        <f t="shared" si="3"/>
        <v>1.2</v>
      </c>
      <c r="H23" s="65">
        <v>1.2</v>
      </c>
      <c r="I23" s="65">
        <v>1.2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5"/>
    </row>
    <row r="24" spans="1:40" ht="19.899999999999999" customHeight="1">
      <c r="B24" s="24" t="s">
        <v>163</v>
      </c>
      <c r="C24" s="72" t="s">
        <v>228</v>
      </c>
      <c r="D24" s="24">
        <v>213001</v>
      </c>
      <c r="E24" s="66" t="s">
        <v>206</v>
      </c>
      <c r="F24" s="18">
        <f t="shared" si="2"/>
        <v>18</v>
      </c>
      <c r="G24" s="18">
        <f t="shared" si="3"/>
        <v>18</v>
      </c>
      <c r="H24" s="65">
        <v>18</v>
      </c>
      <c r="I24" s="65">
        <v>18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5"/>
    </row>
    <row r="25" spans="1:40" ht="19.899999999999999" customHeight="1">
      <c r="A25" s="16"/>
      <c r="B25" s="24" t="s">
        <v>163</v>
      </c>
      <c r="C25" s="72" t="s">
        <v>229</v>
      </c>
      <c r="D25" s="24">
        <v>213001</v>
      </c>
      <c r="E25" s="66" t="s">
        <v>207</v>
      </c>
      <c r="F25" s="18">
        <f t="shared" si="2"/>
        <v>55.76</v>
      </c>
      <c r="G25" s="18">
        <f t="shared" si="3"/>
        <v>55.76</v>
      </c>
      <c r="H25" s="65">
        <v>55.76</v>
      </c>
      <c r="I25" s="65">
        <v>55.76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5"/>
    </row>
    <row r="26" spans="1:40" ht="19.899999999999999" customHeight="1">
      <c r="B26" s="24" t="s">
        <v>163</v>
      </c>
      <c r="C26" s="72" t="s">
        <v>225</v>
      </c>
      <c r="D26" s="24">
        <v>213001</v>
      </c>
      <c r="E26" s="66" t="s">
        <v>208</v>
      </c>
      <c r="F26" s="18">
        <f t="shared" si="2"/>
        <v>27.3</v>
      </c>
      <c r="G26" s="18">
        <f t="shared" si="3"/>
        <v>27.3</v>
      </c>
      <c r="H26" s="65">
        <v>27.3</v>
      </c>
      <c r="I26" s="65">
        <v>27.3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5"/>
    </row>
    <row r="27" spans="1:40" ht="19.899999999999999" customHeight="1">
      <c r="B27" s="24" t="s">
        <v>163</v>
      </c>
      <c r="C27" s="72" t="s">
        <v>230</v>
      </c>
      <c r="D27" s="24">
        <v>213001</v>
      </c>
      <c r="E27" s="66" t="s">
        <v>209</v>
      </c>
      <c r="F27" s="18">
        <f t="shared" si="2"/>
        <v>20.3</v>
      </c>
      <c r="G27" s="18">
        <f t="shared" si="3"/>
        <v>20.3</v>
      </c>
      <c r="H27" s="65">
        <v>20.3</v>
      </c>
      <c r="I27" s="65">
        <v>20.3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5"/>
    </row>
    <row r="28" spans="1:40" ht="19.899999999999999" customHeight="1">
      <c r="B28" s="24" t="s">
        <v>163</v>
      </c>
      <c r="C28" s="72" t="s">
        <v>231</v>
      </c>
      <c r="D28" s="24">
        <v>213001</v>
      </c>
      <c r="E28" s="66" t="s">
        <v>210</v>
      </c>
      <c r="F28" s="18">
        <f t="shared" si="2"/>
        <v>4</v>
      </c>
      <c r="G28" s="18">
        <f t="shared" si="3"/>
        <v>4</v>
      </c>
      <c r="H28" s="65">
        <v>4</v>
      </c>
      <c r="I28" s="65">
        <v>4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5"/>
    </row>
    <row r="29" spans="1:40" ht="19.899999999999999" customHeight="1">
      <c r="B29" s="24" t="s">
        <v>163</v>
      </c>
      <c r="C29" s="72" t="s">
        <v>232</v>
      </c>
      <c r="D29" s="24">
        <v>213001</v>
      </c>
      <c r="E29" s="66" t="s">
        <v>211</v>
      </c>
      <c r="F29" s="18">
        <f t="shared" si="2"/>
        <v>7.75</v>
      </c>
      <c r="G29" s="18">
        <f t="shared" si="3"/>
        <v>7.75</v>
      </c>
      <c r="H29" s="65">
        <v>7.75</v>
      </c>
      <c r="I29" s="65">
        <v>7.75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5"/>
    </row>
    <row r="30" spans="1:40" ht="19.899999999999999" customHeight="1">
      <c r="B30" s="24" t="s">
        <v>163</v>
      </c>
      <c r="C30" s="72" t="s">
        <v>233</v>
      </c>
      <c r="D30" s="24">
        <v>213001</v>
      </c>
      <c r="E30" s="66" t="s">
        <v>212</v>
      </c>
      <c r="F30" s="18">
        <f t="shared" si="2"/>
        <v>16.600000000000001</v>
      </c>
      <c r="G30" s="18">
        <f t="shared" si="3"/>
        <v>16.600000000000001</v>
      </c>
      <c r="H30" s="65">
        <v>16.600000000000001</v>
      </c>
      <c r="I30" s="65">
        <v>16.600000000000001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5"/>
    </row>
    <row r="31" spans="1:40" ht="19.899999999999999" customHeight="1">
      <c r="B31" s="24" t="s">
        <v>163</v>
      </c>
      <c r="C31" s="72" t="s">
        <v>234</v>
      </c>
      <c r="D31" s="24">
        <v>213001</v>
      </c>
      <c r="E31" s="66" t="s">
        <v>213</v>
      </c>
      <c r="F31" s="18">
        <f t="shared" si="2"/>
        <v>20</v>
      </c>
      <c r="G31" s="18">
        <f t="shared" si="3"/>
        <v>20</v>
      </c>
      <c r="H31" s="65">
        <v>20</v>
      </c>
      <c r="I31" s="65">
        <v>20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5"/>
    </row>
    <row r="32" spans="1:40" ht="19.899999999999999" customHeight="1">
      <c r="B32" s="24" t="s">
        <v>163</v>
      </c>
      <c r="C32" s="72" t="s">
        <v>235</v>
      </c>
      <c r="D32" s="24">
        <v>213001</v>
      </c>
      <c r="E32" s="66" t="s">
        <v>214</v>
      </c>
      <c r="F32" s="18">
        <f t="shared" si="2"/>
        <v>51.85</v>
      </c>
      <c r="G32" s="18">
        <f t="shared" si="3"/>
        <v>51.85</v>
      </c>
      <c r="H32" s="65">
        <v>51.85</v>
      </c>
      <c r="I32" s="65">
        <v>51.85</v>
      </c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5"/>
    </row>
    <row r="33" spans="1:40" ht="19.899999999999999" customHeight="1">
      <c r="B33" s="24" t="s">
        <v>163</v>
      </c>
      <c r="C33" s="72" t="s">
        <v>226</v>
      </c>
      <c r="D33" s="24">
        <v>213001</v>
      </c>
      <c r="E33" s="66" t="s">
        <v>215</v>
      </c>
      <c r="F33" s="18">
        <f t="shared" si="2"/>
        <v>67.739999999999995</v>
      </c>
      <c r="G33" s="18">
        <f t="shared" si="3"/>
        <v>67.739999999999995</v>
      </c>
      <c r="H33" s="65">
        <v>67.739999999999995</v>
      </c>
      <c r="I33" s="65">
        <v>67.739999999999995</v>
      </c>
      <c r="J33" s="18">
        <v>43.11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5"/>
    </row>
    <row r="34" spans="1:40">
      <c r="A34" s="49"/>
      <c r="B34" s="24" t="s">
        <v>216</v>
      </c>
      <c r="C34" s="70"/>
      <c r="D34" s="24">
        <v>213001</v>
      </c>
      <c r="E34" s="66" t="s">
        <v>217</v>
      </c>
      <c r="F34" s="18">
        <f t="shared" si="2"/>
        <v>7</v>
      </c>
      <c r="G34" s="18">
        <f t="shared" si="3"/>
        <v>7</v>
      </c>
      <c r="H34" s="65">
        <f>I34+J34</f>
        <v>7</v>
      </c>
      <c r="I34" s="49"/>
      <c r="J34" s="65">
        <v>7</v>
      </c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55"/>
    </row>
    <row r="35" spans="1:40">
      <c r="B35" s="24">
        <v>303</v>
      </c>
      <c r="C35" s="71" t="s">
        <v>236</v>
      </c>
      <c r="D35" s="24">
        <v>213001</v>
      </c>
      <c r="E35" s="66" t="s">
        <v>218</v>
      </c>
      <c r="F35" s="18">
        <f t="shared" si="2"/>
        <v>7</v>
      </c>
      <c r="G35" s="18">
        <f t="shared" si="3"/>
        <v>7</v>
      </c>
      <c r="H35" s="65">
        <f>I35+J35</f>
        <v>7</v>
      </c>
      <c r="J35" s="65">
        <v>7</v>
      </c>
    </row>
  </sheetData>
  <mergeCells count="25">
    <mergeCell ref="AB5:AD5"/>
    <mergeCell ref="AE5:AG5"/>
    <mergeCell ref="AH5:AJ5"/>
    <mergeCell ref="AK5:AM5"/>
    <mergeCell ref="Q5:Q6"/>
    <mergeCell ref="R5:T5"/>
    <mergeCell ref="U5:W5"/>
    <mergeCell ref="X5:Z5"/>
    <mergeCell ref="AA5:AA6"/>
    <mergeCell ref="B1:C1"/>
    <mergeCell ref="B2:AM2"/>
    <mergeCell ref="B3:E3"/>
    <mergeCell ref="AL3:AM3"/>
    <mergeCell ref="B4:E4"/>
    <mergeCell ref="F4:F6"/>
    <mergeCell ref="G4:P4"/>
    <mergeCell ref="Q4:Z4"/>
    <mergeCell ref="AA4:AM4"/>
    <mergeCell ref="B5:C5"/>
    <mergeCell ref="D5:D6"/>
    <mergeCell ref="E5:E6"/>
    <mergeCell ref="G5:G6"/>
    <mergeCell ref="H5:J5"/>
    <mergeCell ref="K5:M5"/>
    <mergeCell ref="N5:P5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pane ySplit="6" topLeftCell="A7" activePane="bottomLeft" state="frozen"/>
      <selection pane="bottomLeft" activeCell="H14" sqref="H10:H14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4"/>
      <c r="B1" s="111"/>
      <c r="C1" s="111"/>
      <c r="D1" s="111"/>
      <c r="E1" s="5"/>
      <c r="F1" s="5"/>
      <c r="G1" s="115" t="s">
        <v>156</v>
      </c>
      <c r="H1" s="115"/>
      <c r="I1" s="115"/>
      <c r="J1" s="47"/>
    </row>
    <row r="2" spans="1:10" ht="19.899999999999999" customHeight="1">
      <c r="A2" s="34"/>
      <c r="B2" s="107" t="s">
        <v>157</v>
      </c>
      <c r="C2" s="107"/>
      <c r="D2" s="107"/>
      <c r="E2" s="107"/>
      <c r="F2" s="107"/>
      <c r="G2" s="107"/>
      <c r="H2" s="107"/>
      <c r="I2" s="107"/>
      <c r="J2" s="47" t="s">
        <v>87</v>
      </c>
    </row>
    <row r="3" spans="1:10" ht="17.100000000000001" customHeight="1">
      <c r="A3" s="37"/>
      <c r="B3" s="108" t="s">
        <v>89</v>
      </c>
      <c r="C3" s="108"/>
      <c r="D3" s="108"/>
      <c r="E3" s="108"/>
      <c r="F3" s="108"/>
      <c r="G3" s="37"/>
      <c r="H3" s="10"/>
      <c r="I3" s="57" t="s">
        <v>90</v>
      </c>
      <c r="J3" s="47"/>
    </row>
    <row r="4" spans="1:10" ht="21.4" customHeight="1">
      <c r="A4" s="54"/>
      <c r="B4" s="112" t="s">
        <v>93</v>
      </c>
      <c r="C4" s="112"/>
      <c r="D4" s="112"/>
      <c r="E4" s="112"/>
      <c r="F4" s="112"/>
      <c r="G4" s="112" t="s">
        <v>104</v>
      </c>
      <c r="H4" s="109" t="s">
        <v>158</v>
      </c>
      <c r="I4" s="109" t="s">
        <v>150</v>
      </c>
      <c r="J4" s="15"/>
    </row>
    <row r="5" spans="1:10" ht="21.4" customHeight="1">
      <c r="A5" s="54"/>
      <c r="B5" s="112" t="s">
        <v>125</v>
      </c>
      <c r="C5" s="112"/>
      <c r="D5" s="112"/>
      <c r="E5" s="112" t="s">
        <v>115</v>
      </c>
      <c r="F5" s="112" t="s">
        <v>116</v>
      </c>
      <c r="G5" s="112"/>
      <c r="H5" s="109"/>
      <c r="I5" s="109"/>
      <c r="J5" s="15"/>
    </row>
    <row r="6" spans="1:10" ht="21.4" customHeight="1">
      <c r="A6" s="41"/>
      <c r="B6" s="52" t="s">
        <v>126</v>
      </c>
      <c r="C6" s="52" t="s">
        <v>127</v>
      </c>
      <c r="D6" s="52" t="s">
        <v>128</v>
      </c>
      <c r="E6" s="112"/>
      <c r="F6" s="112"/>
      <c r="G6" s="112"/>
      <c r="H6" s="109"/>
      <c r="I6" s="109"/>
      <c r="J6" s="19"/>
    </row>
    <row r="7" spans="1:10" ht="19.899999999999999" customHeight="1">
      <c r="A7" s="20"/>
      <c r="B7" s="42"/>
      <c r="C7" s="42"/>
      <c r="D7" s="42"/>
      <c r="E7" s="42"/>
      <c r="F7" s="42" t="s">
        <v>117</v>
      </c>
      <c r="G7" s="46">
        <f t="shared" ref="G7:G9" si="0">H7</f>
        <v>1393.9799999999998</v>
      </c>
      <c r="H7" s="43">
        <f>H8</f>
        <v>1393.9799999999998</v>
      </c>
      <c r="I7" s="43"/>
      <c r="J7" s="23"/>
    </row>
    <row r="8" spans="1:10" s="82" customFormat="1" ht="19.899999999999999" customHeight="1">
      <c r="A8" s="77"/>
      <c r="B8" s="78"/>
      <c r="C8" s="78"/>
      <c r="D8" s="78"/>
      <c r="E8" s="78"/>
      <c r="F8" s="79" t="s">
        <v>0</v>
      </c>
      <c r="G8" s="80">
        <f t="shared" si="0"/>
        <v>1393.9799999999998</v>
      </c>
      <c r="H8" s="80">
        <f>H9</f>
        <v>1393.9799999999998</v>
      </c>
      <c r="I8" s="80"/>
      <c r="J8" s="81"/>
    </row>
    <row r="9" spans="1:10" s="82" customFormat="1" ht="19.899999999999999" customHeight="1">
      <c r="A9" s="77"/>
      <c r="B9" s="78"/>
      <c r="C9" s="78"/>
      <c r="D9" s="78"/>
      <c r="E9" s="78"/>
      <c r="F9" s="79" t="s">
        <v>46</v>
      </c>
      <c r="G9" s="80">
        <f t="shared" si="0"/>
        <v>1393.9799999999998</v>
      </c>
      <c r="H9" s="80">
        <f>SUM(H10:H18)</f>
        <v>1393.9799999999998</v>
      </c>
      <c r="I9" s="80"/>
      <c r="J9" s="81"/>
    </row>
    <row r="10" spans="1:10" s="82" customFormat="1" ht="19.899999999999999" customHeight="1">
      <c r="A10" s="114"/>
      <c r="B10" s="78" t="s">
        <v>129</v>
      </c>
      <c r="C10" s="78" t="s">
        <v>130</v>
      </c>
      <c r="D10" s="78" t="s">
        <v>131</v>
      </c>
      <c r="E10" s="78">
        <v>213001</v>
      </c>
      <c r="F10" s="79" t="s">
        <v>4</v>
      </c>
      <c r="G10" s="80">
        <f>H10</f>
        <v>898.24</v>
      </c>
      <c r="H10" s="80">
        <v>898.24</v>
      </c>
      <c r="I10" s="80"/>
      <c r="J10" s="83"/>
    </row>
    <row r="11" spans="1:10" s="82" customFormat="1" ht="19.899999999999999" customHeight="1">
      <c r="A11" s="114"/>
      <c r="B11" s="78" t="s">
        <v>129</v>
      </c>
      <c r="C11" s="78" t="s">
        <v>130</v>
      </c>
      <c r="D11" s="84" t="s">
        <v>189</v>
      </c>
      <c r="E11" s="78">
        <v>213001</v>
      </c>
      <c r="F11" s="85" t="s">
        <v>185</v>
      </c>
      <c r="G11" s="80">
        <f t="shared" ref="G11:G14" si="1">H11</f>
        <v>43.11</v>
      </c>
      <c r="H11" s="80">
        <v>43.11</v>
      </c>
      <c r="I11" s="80"/>
      <c r="J11" s="83"/>
    </row>
    <row r="12" spans="1:10" s="82" customFormat="1" ht="19.899999999999999" customHeight="1">
      <c r="A12" s="114"/>
      <c r="B12" s="78" t="s">
        <v>129</v>
      </c>
      <c r="C12" s="78" t="s">
        <v>130</v>
      </c>
      <c r="D12" s="84" t="s">
        <v>190</v>
      </c>
      <c r="E12" s="78">
        <v>213001</v>
      </c>
      <c r="F12" s="85" t="s">
        <v>186</v>
      </c>
      <c r="G12" s="80">
        <f t="shared" si="1"/>
        <v>220</v>
      </c>
      <c r="H12" s="80">
        <v>220</v>
      </c>
      <c r="I12" s="80"/>
      <c r="J12" s="83"/>
    </row>
    <row r="13" spans="1:10" s="82" customFormat="1" ht="19.899999999999999" customHeight="1">
      <c r="A13" s="114"/>
      <c r="B13" s="78" t="s">
        <v>129</v>
      </c>
      <c r="C13" s="78" t="s">
        <v>130</v>
      </c>
      <c r="D13" s="84" t="s">
        <v>191</v>
      </c>
      <c r="E13" s="78">
        <v>213001</v>
      </c>
      <c r="F13" s="85" t="s">
        <v>187</v>
      </c>
      <c r="G13" s="80">
        <f t="shared" si="1"/>
        <v>7</v>
      </c>
      <c r="H13" s="80">
        <v>7</v>
      </c>
      <c r="I13" s="80"/>
      <c r="J13" s="83"/>
    </row>
    <row r="14" spans="1:10" s="82" customFormat="1" ht="19.899999999999999" customHeight="1">
      <c r="A14" s="114"/>
      <c r="B14" s="78" t="s">
        <v>129</v>
      </c>
      <c r="C14" s="78" t="s">
        <v>130</v>
      </c>
      <c r="D14" s="78">
        <v>50</v>
      </c>
      <c r="E14" s="78">
        <v>213001</v>
      </c>
      <c r="F14" s="79" t="s">
        <v>5</v>
      </c>
      <c r="G14" s="80">
        <f t="shared" si="1"/>
        <v>9.6300000000000008</v>
      </c>
      <c r="H14" s="80">
        <v>9.6300000000000008</v>
      </c>
      <c r="I14" s="80"/>
      <c r="J14" s="83"/>
    </row>
    <row r="15" spans="1:10" s="82" customFormat="1" ht="19.899999999999999" customHeight="1">
      <c r="A15" s="114"/>
      <c r="B15" s="78" t="s">
        <v>135</v>
      </c>
      <c r="C15" s="78" t="s">
        <v>130</v>
      </c>
      <c r="D15" s="78" t="s">
        <v>130</v>
      </c>
      <c r="E15" s="78">
        <v>213001</v>
      </c>
      <c r="F15" s="79" t="s">
        <v>7</v>
      </c>
      <c r="G15" s="80">
        <v>78.5</v>
      </c>
      <c r="H15" s="80">
        <v>78.5</v>
      </c>
      <c r="I15" s="80"/>
      <c r="J15" s="83"/>
    </row>
    <row r="16" spans="1:10" s="82" customFormat="1" ht="19.899999999999999" customHeight="1">
      <c r="A16" s="114"/>
      <c r="B16" s="78" t="s">
        <v>136</v>
      </c>
      <c r="C16" s="78" t="s">
        <v>137</v>
      </c>
      <c r="D16" s="78" t="s">
        <v>131</v>
      </c>
      <c r="E16" s="78">
        <v>213001</v>
      </c>
      <c r="F16" s="79" t="s">
        <v>8</v>
      </c>
      <c r="G16" s="80">
        <v>52.32</v>
      </c>
      <c r="H16" s="80">
        <v>52.32</v>
      </c>
      <c r="I16" s="80"/>
      <c r="J16" s="83"/>
    </row>
    <row r="17" spans="1:10" s="82" customFormat="1" ht="19.899999999999999" customHeight="1">
      <c r="A17" s="114"/>
      <c r="B17" s="78" t="s">
        <v>136</v>
      </c>
      <c r="C17" s="78" t="s">
        <v>137</v>
      </c>
      <c r="D17" s="78" t="s">
        <v>134</v>
      </c>
      <c r="E17" s="78">
        <v>213001</v>
      </c>
      <c r="F17" s="79" t="s">
        <v>9</v>
      </c>
      <c r="G17" s="80">
        <v>0.59</v>
      </c>
      <c r="H17" s="80">
        <v>0.59</v>
      </c>
      <c r="I17" s="80"/>
      <c r="J17" s="83"/>
    </row>
    <row r="18" spans="1:10" s="82" customFormat="1" ht="19.899999999999999" customHeight="1">
      <c r="A18" s="114"/>
      <c r="B18" s="78" t="s">
        <v>133</v>
      </c>
      <c r="C18" s="78" t="s">
        <v>134</v>
      </c>
      <c r="D18" s="78" t="s">
        <v>131</v>
      </c>
      <c r="E18" s="78">
        <v>213001</v>
      </c>
      <c r="F18" s="79" t="s">
        <v>6</v>
      </c>
      <c r="G18" s="80">
        <v>66.39</v>
      </c>
      <c r="H18" s="80">
        <f>18.2+66.39</f>
        <v>84.59</v>
      </c>
      <c r="I18" s="80"/>
      <c r="J18" s="83"/>
    </row>
    <row r="19" spans="1:10" ht="8.4499999999999993" customHeight="1">
      <c r="A19" s="49"/>
      <c r="B19" s="50"/>
      <c r="C19" s="50"/>
      <c r="D19" s="50"/>
      <c r="E19" s="50"/>
      <c r="F19" s="49"/>
      <c r="G19" s="49"/>
      <c r="H19" s="49"/>
      <c r="I19" s="49"/>
      <c r="J19" s="59"/>
    </row>
  </sheetData>
  <mergeCells count="12">
    <mergeCell ref="A10:A18"/>
    <mergeCell ref="B1:D1"/>
    <mergeCell ref="G1:I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pane ySplit="6" topLeftCell="A16" activePane="bottomLeft" state="frozen"/>
      <selection pane="bottomLeft" activeCell="K14" sqref="K14"/>
    </sheetView>
  </sheetViews>
  <sheetFormatPr defaultColWidth="10" defaultRowHeight="13.5"/>
  <cols>
    <col min="1" max="1" width="1.5" customWidth="1"/>
    <col min="2" max="2" width="6.125" style="76" customWidth="1"/>
    <col min="3" max="3" width="6.125" style="71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4"/>
      <c r="B1" s="111"/>
      <c r="C1" s="111"/>
      <c r="D1" s="5"/>
      <c r="E1" s="5"/>
      <c r="F1" s="34"/>
      <c r="G1" s="34"/>
      <c r="H1" s="56" t="s">
        <v>159</v>
      </c>
      <c r="I1" s="15"/>
    </row>
    <row r="2" spans="1:9" ht="19.899999999999999" customHeight="1">
      <c r="A2" s="34"/>
      <c r="B2" s="107" t="s">
        <v>160</v>
      </c>
      <c r="C2" s="107"/>
      <c r="D2" s="107"/>
      <c r="E2" s="107"/>
      <c r="F2" s="107"/>
      <c r="G2" s="107"/>
      <c r="H2" s="107"/>
      <c r="I2" s="15"/>
    </row>
    <row r="3" spans="1:9" ht="17.100000000000001" customHeight="1">
      <c r="A3" s="37"/>
      <c r="B3" s="108" t="s">
        <v>89</v>
      </c>
      <c r="C3" s="108"/>
      <c r="D3" s="108"/>
      <c r="E3" s="108"/>
      <c r="G3" s="37"/>
      <c r="H3" s="57" t="s">
        <v>90</v>
      </c>
      <c r="I3" s="15"/>
    </row>
    <row r="4" spans="1:9" ht="21.4" customHeight="1">
      <c r="A4" s="16"/>
      <c r="B4" s="105" t="s">
        <v>93</v>
      </c>
      <c r="C4" s="105"/>
      <c r="D4" s="105"/>
      <c r="E4" s="105"/>
      <c r="F4" s="105" t="s">
        <v>121</v>
      </c>
      <c r="G4" s="105"/>
      <c r="H4" s="105"/>
      <c r="I4" s="15"/>
    </row>
    <row r="5" spans="1:9" ht="21.4" customHeight="1">
      <c r="A5" s="16"/>
      <c r="B5" s="105" t="s">
        <v>125</v>
      </c>
      <c r="C5" s="105"/>
      <c r="D5" s="105" t="s">
        <v>115</v>
      </c>
      <c r="E5" s="105" t="s">
        <v>116</v>
      </c>
      <c r="F5" s="105" t="s">
        <v>104</v>
      </c>
      <c r="G5" s="105" t="s">
        <v>161</v>
      </c>
      <c r="H5" s="105" t="s">
        <v>162</v>
      </c>
      <c r="I5" s="15"/>
    </row>
    <row r="6" spans="1:9" ht="21.4" customHeight="1">
      <c r="A6" s="54"/>
      <c r="B6" s="73" t="s">
        <v>126</v>
      </c>
      <c r="C6" s="67" t="s">
        <v>127</v>
      </c>
      <c r="D6" s="105"/>
      <c r="E6" s="105"/>
      <c r="F6" s="105"/>
      <c r="G6" s="105"/>
      <c r="H6" s="105"/>
      <c r="I6" s="15"/>
    </row>
    <row r="7" spans="1:9" s="82" customFormat="1" ht="19.899999999999999" customHeight="1">
      <c r="A7" s="86"/>
      <c r="B7" s="99"/>
      <c r="C7" s="87"/>
      <c r="D7" s="88"/>
      <c r="E7" s="89" t="s">
        <v>117</v>
      </c>
      <c r="F7" s="90">
        <f>F8</f>
        <v>1343.87</v>
      </c>
      <c r="G7" s="90">
        <f t="shared" ref="G7:H7" si="0">G8</f>
        <v>1071.8599999999999</v>
      </c>
      <c r="H7" s="90">
        <f t="shared" si="0"/>
        <v>272.01</v>
      </c>
      <c r="I7" s="91"/>
    </row>
    <row r="8" spans="1:9" s="82" customFormat="1" ht="19.899999999999999" customHeight="1">
      <c r="A8" s="86"/>
      <c r="B8" s="100" t="s">
        <v>0</v>
      </c>
      <c r="C8" s="92" t="s">
        <v>0</v>
      </c>
      <c r="D8" s="93"/>
      <c r="E8" s="94" t="s">
        <v>0</v>
      </c>
      <c r="F8" s="95">
        <f>F9</f>
        <v>1343.87</v>
      </c>
      <c r="G8" s="95">
        <f t="shared" ref="G8:H8" si="1">G9</f>
        <v>1071.8599999999999</v>
      </c>
      <c r="H8" s="95">
        <f t="shared" si="1"/>
        <v>272.01</v>
      </c>
      <c r="I8" s="91"/>
    </row>
    <row r="9" spans="1:9" s="82" customFormat="1" ht="19.899999999999999" customHeight="1">
      <c r="A9" s="86"/>
      <c r="B9" s="100" t="s">
        <v>0</v>
      </c>
      <c r="C9" s="92" t="s">
        <v>0</v>
      </c>
      <c r="D9" s="93" t="s">
        <v>118</v>
      </c>
      <c r="E9" s="94" t="s">
        <v>1</v>
      </c>
      <c r="F9" s="95">
        <f>F10+F20</f>
        <v>1343.87</v>
      </c>
      <c r="G9" s="95">
        <f>G10+G20</f>
        <v>1071.8599999999999</v>
      </c>
      <c r="H9" s="95">
        <f>H10+H20</f>
        <v>272.01</v>
      </c>
      <c r="I9" s="91"/>
    </row>
    <row r="10" spans="1:9" s="82" customFormat="1" ht="19.899999999999999" customHeight="1">
      <c r="A10" s="86"/>
      <c r="B10" s="101" t="s">
        <v>164</v>
      </c>
      <c r="C10" s="92" t="s">
        <v>0</v>
      </c>
      <c r="D10" s="93" t="s">
        <v>118</v>
      </c>
      <c r="E10" s="85" t="s">
        <v>193</v>
      </c>
      <c r="F10" s="95">
        <f>G10+H10</f>
        <v>995.66</v>
      </c>
      <c r="G10" s="96">
        <f>SUM(G11:G19)</f>
        <v>995.66</v>
      </c>
      <c r="H10" s="96"/>
      <c r="I10" s="91"/>
    </row>
    <row r="11" spans="1:9" s="82" customFormat="1" ht="19.899999999999999" customHeight="1">
      <c r="A11" s="86"/>
      <c r="B11" s="101" t="s">
        <v>164</v>
      </c>
      <c r="C11" s="97" t="s">
        <v>220</v>
      </c>
      <c r="D11" s="93" t="s">
        <v>118</v>
      </c>
      <c r="E11" s="85" t="s">
        <v>194</v>
      </c>
      <c r="F11" s="95">
        <f t="shared" ref="F11:F33" si="2">G11+H11</f>
        <v>276.2</v>
      </c>
      <c r="G11" s="96">
        <v>276.2</v>
      </c>
      <c r="H11" s="96"/>
      <c r="I11" s="91"/>
    </row>
    <row r="12" spans="1:9" s="82" customFormat="1" ht="19.899999999999999" customHeight="1">
      <c r="B12" s="101" t="s">
        <v>164</v>
      </c>
      <c r="C12" s="97" t="s">
        <v>189</v>
      </c>
      <c r="D12" s="93" t="s">
        <v>118</v>
      </c>
      <c r="E12" s="85" t="s">
        <v>195</v>
      </c>
      <c r="F12" s="95">
        <f t="shared" si="2"/>
        <v>252.06</v>
      </c>
      <c r="G12" s="96">
        <v>252.06</v>
      </c>
      <c r="H12" s="96"/>
      <c r="I12" s="91"/>
    </row>
    <row r="13" spans="1:9" s="82" customFormat="1" ht="19.899999999999999" customHeight="1">
      <c r="B13" s="101" t="s">
        <v>164</v>
      </c>
      <c r="C13" s="97" t="s">
        <v>221</v>
      </c>
      <c r="D13" s="93" t="s">
        <v>118</v>
      </c>
      <c r="E13" s="85" t="s">
        <v>196</v>
      </c>
      <c r="F13" s="95">
        <f t="shared" si="2"/>
        <v>22.76</v>
      </c>
      <c r="G13" s="96">
        <v>22.76</v>
      </c>
      <c r="H13" s="96"/>
      <c r="I13" s="91"/>
    </row>
    <row r="14" spans="1:9" s="82" customFormat="1" ht="19.899999999999999" customHeight="1">
      <c r="B14" s="101" t="s">
        <v>164</v>
      </c>
      <c r="C14" s="98" t="s">
        <v>238</v>
      </c>
      <c r="D14" s="93" t="s">
        <v>118</v>
      </c>
      <c r="E14" s="85" t="s">
        <v>197</v>
      </c>
      <c r="F14" s="95">
        <f t="shared" si="2"/>
        <v>2.97</v>
      </c>
      <c r="G14" s="96">
        <v>2.97</v>
      </c>
      <c r="H14" s="96"/>
      <c r="I14" s="91"/>
    </row>
    <row r="15" spans="1:9" s="82" customFormat="1" ht="19.899999999999999" customHeight="1">
      <c r="B15" s="101" t="s">
        <v>164</v>
      </c>
      <c r="C15" s="98" t="s">
        <v>237</v>
      </c>
      <c r="D15" s="93" t="s">
        <v>118</v>
      </c>
      <c r="E15" s="85" t="s">
        <v>198</v>
      </c>
      <c r="F15" s="95">
        <f t="shared" si="2"/>
        <v>78.5</v>
      </c>
      <c r="G15" s="96">
        <v>78.5</v>
      </c>
      <c r="H15" s="96"/>
      <c r="I15" s="91"/>
    </row>
    <row r="16" spans="1:9" s="82" customFormat="1" ht="19.899999999999999" customHeight="1">
      <c r="B16" s="101" t="s">
        <v>164</v>
      </c>
      <c r="C16" s="98" t="s">
        <v>239</v>
      </c>
      <c r="D16" s="93" t="s">
        <v>118</v>
      </c>
      <c r="E16" s="85" t="s">
        <v>199</v>
      </c>
      <c r="F16" s="95">
        <f t="shared" si="2"/>
        <v>54.15</v>
      </c>
      <c r="G16" s="96">
        <v>54.15</v>
      </c>
      <c r="H16" s="96"/>
      <c r="I16" s="91"/>
    </row>
    <row r="17" spans="1:9" s="82" customFormat="1" ht="19.899999999999999" customHeight="1">
      <c r="B17" s="101" t="s">
        <v>164</v>
      </c>
      <c r="C17" s="98" t="s">
        <v>240</v>
      </c>
      <c r="D17" s="93" t="s">
        <v>118</v>
      </c>
      <c r="E17" s="85" t="s">
        <v>200</v>
      </c>
      <c r="F17" s="95">
        <f t="shared" si="2"/>
        <v>4.43</v>
      </c>
      <c r="G17" s="96">
        <v>4.43</v>
      </c>
      <c r="H17" s="96"/>
      <c r="I17" s="91"/>
    </row>
    <row r="18" spans="1:9" s="82" customFormat="1" ht="19.899999999999999" customHeight="1">
      <c r="B18" s="101" t="s">
        <v>164</v>
      </c>
      <c r="C18" s="98" t="s">
        <v>241</v>
      </c>
      <c r="D18" s="93" t="s">
        <v>118</v>
      </c>
      <c r="E18" s="85" t="s">
        <v>188</v>
      </c>
      <c r="F18" s="95">
        <f t="shared" si="2"/>
        <v>84.59</v>
      </c>
      <c r="G18" s="96">
        <f>18.2+66.39</f>
        <v>84.59</v>
      </c>
      <c r="H18" s="96"/>
      <c r="I18" s="91"/>
    </row>
    <row r="19" spans="1:9" s="82" customFormat="1" ht="19.899999999999999" customHeight="1">
      <c r="B19" s="101" t="s">
        <v>164</v>
      </c>
      <c r="C19" s="98" t="s">
        <v>236</v>
      </c>
      <c r="D19" s="93" t="s">
        <v>118</v>
      </c>
      <c r="E19" s="85" t="s">
        <v>201</v>
      </c>
      <c r="F19" s="95">
        <f t="shared" si="2"/>
        <v>220</v>
      </c>
      <c r="G19" s="96">
        <v>220</v>
      </c>
      <c r="H19" s="96"/>
      <c r="I19" s="91"/>
    </row>
    <row r="20" spans="1:9" s="82" customFormat="1" ht="19.899999999999999" customHeight="1">
      <c r="B20" s="101" t="s">
        <v>163</v>
      </c>
      <c r="C20" s="92"/>
      <c r="D20" s="93" t="s">
        <v>118</v>
      </c>
      <c r="E20" s="85" t="s">
        <v>202</v>
      </c>
      <c r="F20" s="95">
        <f t="shared" si="2"/>
        <v>348.21</v>
      </c>
      <c r="G20" s="96">
        <v>76.2</v>
      </c>
      <c r="H20" s="96">
        <f>SUM(H21:H33)</f>
        <v>272.01</v>
      </c>
      <c r="I20" s="91"/>
    </row>
    <row r="21" spans="1:9" s="82" customFormat="1" ht="19.899999999999999" customHeight="1">
      <c r="B21" s="101" t="s">
        <v>163</v>
      </c>
      <c r="C21" s="98" t="s">
        <v>242</v>
      </c>
      <c r="D21" s="93" t="s">
        <v>118</v>
      </c>
      <c r="E21" s="85" t="s">
        <v>203</v>
      </c>
      <c r="F21" s="95">
        <f t="shared" si="2"/>
        <v>57.6</v>
      </c>
      <c r="G21" s="96"/>
      <c r="H21" s="96">
        <v>57.6</v>
      </c>
      <c r="I21" s="91"/>
    </row>
    <row r="22" spans="1:9" s="82" customFormat="1" ht="19.899999999999999" customHeight="1">
      <c r="B22" s="101" t="s">
        <v>163</v>
      </c>
      <c r="C22" s="98" t="s">
        <v>219</v>
      </c>
      <c r="D22" s="93" t="s">
        <v>118</v>
      </c>
      <c r="E22" s="85" t="s">
        <v>204</v>
      </c>
      <c r="F22" s="95">
        <f t="shared" si="2"/>
        <v>0.1</v>
      </c>
      <c r="G22" s="96"/>
      <c r="H22" s="96">
        <v>0.1</v>
      </c>
      <c r="I22" s="91"/>
    </row>
    <row r="23" spans="1:9" s="82" customFormat="1" ht="19.899999999999999" customHeight="1">
      <c r="B23" s="101" t="s">
        <v>163</v>
      </c>
      <c r="C23" s="98" t="s">
        <v>191</v>
      </c>
      <c r="D23" s="93" t="s">
        <v>118</v>
      </c>
      <c r="E23" s="85" t="s">
        <v>205</v>
      </c>
      <c r="F23" s="95">
        <f t="shared" si="2"/>
        <v>1.2</v>
      </c>
      <c r="G23" s="96"/>
      <c r="H23" s="96">
        <v>1.2</v>
      </c>
      <c r="I23" s="91"/>
    </row>
    <row r="24" spans="1:9" s="82" customFormat="1" ht="19.899999999999999" customHeight="1">
      <c r="B24" s="101" t="s">
        <v>163</v>
      </c>
      <c r="C24" s="97" t="s">
        <v>228</v>
      </c>
      <c r="D24" s="93" t="s">
        <v>118</v>
      </c>
      <c r="E24" s="85" t="s">
        <v>206</v>
      </c>
      <c r="F24" s="95">
        <f t="shared" si="2"/>
        <v>18</v>
      </c>
      <c r="G24" s="96"/>
      <c r="H24" s="96">
        <v>18</v>
      </c>
      <c r="I24" s="91"/>
    </row>
    <row r="25" spans="1:9" s="82" customFormat="1" ht="19.899999999999999" customHeight="1">
      <c r="A25" s="86"/>
      <c r="B25" s="101" t="s">
        <v>163</v>
      </c>
      <c r="C25" s="98" t="s">
        <v>243</v>
      </c>
      <c r="D25" s="93" t="s">
        <v>118</v>
      </c>
      <c r="E25" s="85" t="s">
        <v>207</v>
      </c>
      <c r="F25" s="95">
        <f t="shared" si="2"/>
        <v>55.76</v>
      </c>
      <c r="G25" s="96"/>
      <c r="H25" s="96">
        <v>55.76</v>
      </c>
      <c r="I25" s="91"/>
    </row>
    <row r="26" spans="1:9" s="82" customFormat="1" ht="19.899999999999999" customHeight="1">
      <c r="B26" s="101" t="s">
        <v>163</v>
      </c>
      <c r="C26" s="98" t="s">
        <v>241</v>
      </c>
      <c r="D26" s="93" t="s">
        <v>118</v>
      </c>
      <c r="E26" s="85" t="s">
        <v>208</v>
      </c>
      <c r="F26" s="95">
        <f t="shared" si="2"/>
        <v>27.3</v>
      </c>
      <c r="G26" s="96"/>
      <c r="H26" s="96">
        <v>27.3</v>
      </c>
      <c r="I26" s="91"/>
    </row>
    <row r="27" spans="1:9" s="82" customFormat="1" ht="19.899999999999999" customHeight="1">
      <c r="B27" s="101" t="s">
        <v>163</v>
      </c>
      <c r="C27" s="98" t="s">
        <v>244</v>
      </c>
      <c r="D27" s="93" t="s">
        <v>118</v>
      </c>
      <c r="E27" s="85" t="s">
        <v>209</v>
      </c>
      <c r="F27" s="95">
        <f t="shared" si="2"/>
        <v>20.3</v>
      </c>
      <c r="G27" s="96"/>
      <c r="H27" s="96">
        <v>20.3</v>
      </c>
      <c r="I27" s="91"/>
    </row>
    <row r="28" spans="1:9" s="82" customFormat="1" ht="19.899999999999999" customHeight="1">
      <c r="B28" s="101" t="s">
        <v>163</v>
      </c>
      <c r="C28" s="98" t="s">
        <v>245</v>
      </c>
      <c r="D28" s="93" t="s">
        <v>118</v>
      </c>
      <c r="E28" s="85" t="s">
        <v>210</v>
      </c>
      <c r="F28" s="95">
        <f t="shared" si="2"/>
        <v>4</v>
      </c>
      <c r="G28" s="96"/>
      <c r="H28" s="96">
        <v>4</v>
      </c>
      <c r="I28" s="91"/>
    </row>
    <row r="29" spans="1:9" s="82" customFormat="1" ht="19.899999999999999" customHeight="1">
      <c r="B29" s="101" t="s">
        <v>163</v>
      </c>
      <c r="C29" s="98" t="s">
        <v>246</v>
      </c>
      <c r="D29" s="93" t="s">
        <v>118</v>
      </c>
      <c r="E29" s="85" t="s">
        <v>211</v>
      </c>
      <c r="F29" s="95">
        <f t="shared" si="2"/>
        <v>7.75</v>
      </c>
      <c r="G29" s="96">
        <v>7.75</v>
      </c>
      <c r="H29" s="96"/>
      <c r="I29" s="91"/>
    </row>
    <row r="30" spans="1:9" s="82" customFormat="1" ht="19.899999999999999" customHeight="1">
      <c r="B30" s="101" t="s">
        <v>163</v>
      </c>
      <c r="C30" s="98" t="s">
        <v>247</v>
      </c>
      <c r="D30" s="93" t="s">
        <v>118</v>
      </c>
      <c r="E30" s="85" t="s">
        <v>212</v>
      </c>
      <c r="F30" s="95">
        <f t="shared" si="2"/>
        <v>16.600000000000001</v>
      </c>
      <c r="G30" s="96">
        <v>16.600000000000001</v>
      </c>
      <c r="H30" s="96"/>
      <c r="I30" s="91"/>
    </row>
    <row r="31" spans="1:9" s="82" customFormat="1" ht="19.899999999999999" customHeight="1">
      <c r="B31" s="101" t="s">
        <v>163</v>
      </c>
      <c r="C31" s="98" t="s">
        <v>248</v>
      </c>
      <c r="D31" s="93" t="s">
        <v>118</v>
      </c>
      <c r="E31" s="85" t="s">
        <v>213</v>
      </c>
      <c r="F31" s="95">
        <f t="shared" si="2"/>
        <v>20</v>
      </c>
      <c r="G31" s="96"/>
      <c r="H31" s="96">
        <v>20</v>
      </c>
      <c r="I31" s="91"/>
    </row>
    <row r="32" spans="1:9" s="82" customFormat="1" ht="19.899999999999999" customHeight="1">
      <c r="B32" s="101" t="s">
        <v>163</v>
      </c>
      <c r="C32" s="98" t="s">
        <v>249</v>
      </c>
      <c r="D32" s="93" t="s">
        <v>118</v>
      </c>
      <c r="E32" s="85" t="s">
        <v>214</v>
      </c>
      <c r="F32" s="95">
        <f t="shared" si="2"/>
        <v>51.85</v>
      </c>
      <c r="G32" s="96">
        <v>51.85</v>
      </c>
      <c r="H32" s="96"/>
      <c r="I32" s="91"/>
    </row>
    <row r="33" spans="1:9" s="82" customFormat="1" ht="19.899999999999999" customHeight="1">
      <c r="B33" s="101" t="s">
        <v>163</v>
      </c>
      <c r="C33" s="98" t="s">
        <v>236</v>
      </c>
      <c r="D33" s="93" t="s">
        <v>118</v>
      </c>
      <c r="E33" s="85" t="s">
        <v>215</v>
      </c>
      <c r="F33" s="95">
        <f t="shared" si="2"/>
        <v>67.75</v>
      </c>
      <c r="G33" s="96"/>
      <c r="H33" s="96">
        <v>67.75</v>
      </c>
      <c r="I33" s="91"/>
    </row>
    <row r="34" spans="1:9" ht="8.4499999999999993" customHeight="1">
      <c r="A34" s="49"/>
      <c r="B34" s="102"/>
      <c r="C34" s="70"/>
      <c r="D34" s="58"/>
      <c r="E34" s="49"/>
      <c r="F34" s="49"/>
      <c r="G34" s="49"/>
      <c r="H34" s="49"/>
      <c r="I34" s="55"/>
    </row>
    <row r="35" spans="1:9">
      <c r="G35" s="60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pane ySplit="5" topLeftCell="A6" activePane="bottomLeft" state="frozen"/>
      <selection pane="bottomLeft" activeCell="F21" sqref="F2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34"/>
      <c r="B1" s="111"/>
      <c r="C1" s="111"/>
      <c r="D1" s="111"/>
      <c r="E1" s="5"/>
      <c r="F1" s="5"/>
      <c r="G1" s="36" t="s">
        <v>165</v>
      </c>
      <c r="H1" s="16"/>
    </row>
    <row r="2" spans="1:8" ht="19.899999999999999" customHeight="1">
      <c r="A2" s="34"/>
      <c r="B2" s="107" t="s">
        <v>166</v>
      </c>
      <c r="C2" s="107"/>
      <c r="D2" s="107"/>
      <c r="E2" s="107"/>
      <c r="F2" s="107"/>
      <c r="G2" s="107"/>
      <c r="H2" s="16" t="s">
        <v>87</v>
      </c>
    </row>
    <row r="3" spans="1:8" ht="17.100000000000001" customHeight="1">
      <c r="A3" s="37"/>
      <c r="B3" s="108" t="s">
        <v>89</v>
      </c>
      <c r="C3" s="108"/>
      <c r="D3" s="108"/>
      <c r="E3" s="108"/>
      <c r="F3" s="108"/>
      <c r="G3" s="39" t="s">
        <v>90</v>
      </c>
      <c r="H3" s="40"/>
    </row>
    <row r="4" spans="1:8" ht="21.4" customHeight="1">
      <c r="A4" s="41"/>
      <c r="B4" s="112" t="s">
        <v>125</v>
      </c>
      <c r="C4" s="112"/>
      <c r="D4" s="112"/>
      <c r="E4" s="112" t="s">
        <v>115</v>
      </c>
      <c r="F4" s="112" t="s">
        <v>116</v>
      </c>
      <c r="G4" s="112" t="s">
        <v>167</v>
      </c>
      <c r="H4" s="47"/>
    </row>
    <row r="5" spans="1:8" ht="21.4" customHeight="1">
      <c r="A5" s="41"/>
      <c r="B5" s="52" t="s">
        <v>126</v>
      </c>
      <c r="C5" s="52" t="s">
        <v>127</v>
      </c>
      <c r="D5" s="52" t="s">
        <v>128</v>
      </c>
      <c r="E5" s="112"/>
      <c r="F5" s="112"/>
      <c r="G5" s="112"/>
      <c r="H5" s="19"/>
    </row>
    <row r="6" spans="1:8" ht="19.899999999999999" customHeight="1">
      <c r="A6" s="20"/>
      <c r="B6" s="42"/>
      <c r="C6" s="42"/>
      <c r="D6" s="42"/>
      <c r="E6" s="42"/>
      <c r="F6" s="42" t="s">
        <v>117</v>
      </c>
      <c r="G6" s="43">
        <v>50.11</v>
      </c>
      <c r="H6" s="23"/>
    </row>
    <row r="7" spans="1:8" s="82" customFormat="1" ht="19.899999999999999" customHeight="1">
      <c r="A7" s="77"/>
      <c r="B7" s="78"/>
      <c r="C7" s="78"/>
      <c r="D7" s="78"/>
      <c r="E7" s="78"/>
      <c r="F7" s="79" t="s">
        <v>0</v>
      </c>
      <c r="G7" s="80">
        <f>G8</f>
        <v>50.11</v>
      </c>
      <c r="H7" s="81"/>
    </row>
    <row r="8" spans="1:8" s="82" customFormat="1" ht="19.899999999999999" customHeight="1">
      <c r="A8" s="77"/>
      <c r="B8" s="78"/>
      <c r="C8" s="78"/>
      <c r="D8" s="78"/>
      <c r="E8" s="93" t="s">
        <v>118</v>
      </c>
      <c r="F8" s="94" t="s">
        <v>1</v>
      </c>
      <c r="G8" s="80">
        <f>G9+G10</f>
        <v>50.11</v>
      </c>
      <c r="H8" s="81"/>
    </row>
    <row r="9" spans="1:8" s="82" customFormat="1" ht="19.899999999999999" customHeight="1">
      <c r="A9" s="77"/>
      <c r="B9" s="78" t="s">
        <v>129</v>
      </c>
      <c r="C9" s="78" t="s">
        <v>130</v>
      </c>
      <c r="D9" s="84" t="s">
        <v>189</v>
      </c>
      <c r="E9" s="93" t="s">
        <v>118</v>
      </c>
      <c r="F9" s="85" t="s">
        <v>185</v>
      </c>
      <c r="G9" s="80">
        <f t="shared" ref="G9:G10" si="0">H9</f>
        <v>43.11</v>
      </c>
      <c r="H9" s="80">
        <v>43.11</v>
      </c>
    </row>
    <row r="10" spans="1:8" s="82" customFormat="1" ht="24.75" customHeight="1">
      <c r="A10" s="103"/>
      <c r="B10" s="78" t="s">
        <v>129</v>
      </c>
      <c r="C10" s="78" t="s">
        <v>130</v>
      </c>
      <c r="D10" s="84" t="s">
        <v>191</v>
      </c>
      <c r="E10" s="93" t="s">
        <v>118</v>
      </c>
      <c r="F10" s="85" t="s">
        <v>187</v>
      </c>
      <c r="G10" s="80">
        <f t="shared" si="0"/>
        <v>7</v>
      </c>
      <c r="H10" s="80">
        <v>7</v>
      </c>
    </row>
    <row r="11" spans="1:8" s="82" customFormat="1"/>
  </sheetData>
  <mergeCells count="7">
    <mergeCell ref="B1:D1"/>
    <mergeCell ref="B2:G2"/>
    <mergeCell ref="B3:F3"/>
    <mergeCell ref="E4:E5"/>
    <mergeCell ref="F4:F5"/>
    <mergeCell ref="G4:G5"/>
    <mergeCell ref="B4:D4"/>
  </mergeCells>
  <phoneticPr fontId="15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刘秀芝</cp:lastModifiedBy>
  <dcterms:created xsi:type="dcterms:W3CDTF">2023-01-03T06:20:35Z</dcterms:created>
  <dcterms:modified xsi:type="dcterms:W3CDTF">2023-01-04T01:04:10Z</dcterms:modified>
</cp:coreProperties>
</file>